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bed2132da9f1d29/1A_Kukklub_Dolgoz/Kukklub_2014_0301/Tevékenység/AgrInfo/TOP20/Top20_K/Top2017/Eredményközlés/"/>
    </mc:Choice>
  </mc:AlternateContent>
  <xr:revisionPtr revIDLastSave="50" documentId="AE07E4994221293BF4BBBB20F7D1F892A2EE47AC" xr6:coauthVersionLast="24" xr6:coauthVersionMax="24" xr10:uidLastSave="{4CFE3787-D07A-4F0C-998E-30895F807BA2}"/>
  <workbookProtection workbookAlgorithmName="SHA-512" workbookHashValue="Z+7457llQPUbzQR2I2XN4HFZxlY6ZY1/f0JyLcOBnH3HBCVvz2iUxT3A/Hd98N44GkHRDikp1Z5/wjREZLwJig==" workbookSaltValue="ls3mMlsDB8ddgDIgXGU30A==" workbookSpinCount="100000" lockStructure="1"/>
  <bookViews>
    <workbookView xWindow="0" yWindow="0" windowWidth="20490" windowHeight="8220" xr2:uid="{00000000-000D-0000-FFFF-FFFF00000000}"/>
  </bookViews>
  <sheets>
    <sheet name="Koraiak, összevont" sheetId="13" r:id="rId1"/>
    <sheet name="Koraiak, termés" sheetId="2" r:id="rId2"/>
    <sheet name="Koraiak, H2O" sheetId="6" r:id="rId3"/>
    <sheet name="Koraiak, törés" sheetId="9" r:id="rId4"/>
    <sheet name="Koraiak, dőlés" sheetId="11" r:id="rId5"/>
    <sheet name="Középérésű, összevont" sheetId="16" r:id="rId6"/>
    <sheet name="Középérésű, termés" sheetId="4" r:id="rId7"/>
    <sheet name="Középérésű, H2O" sheetId="8" r:id="rId8"/>
    <sheet name="Középérésű, letört" sheetId="10" r:id="rId9"/>
    <sheet name="Középérésű, megdőlt" sheetId="12" r:id="rId10"/>
    <sheet name="Későiek" sheetId="17" r:id="rId11"/>
    <sheet name="Munka1" sheetId="18" r:id="rId12"/>
  </sheets>
  <calcPr calcId="171027"/>
</workbook>
</file>

<file path=xl/calcChain.xml><?xml version="1.0" encoding="utf-8"?>
<calcChain xmlns="http://schemas.openxmlformats.org/spreadsheetml/2006/main">
  <c r="I7" i="16" l="1"/>
  <c r="I8" i="16"/>
  <c r="I9" i="16"/>
  <c r="I10" i="16"/>
  <c r="I11" i="16"/>
  <c r="I12" i="16"/>
  <c r="I6" i="16"/>
  <c r="P13" i="16"/>
  <c r="Q11" i="16" s="1"/>
  <c r="N13" i="16"/>
  <c r="L13" i="16"/>
  <c r="M9" i="16" s="1"/>
  <c r="J13" i="16"/>
  <c r="K12" i="16" s="1"/>
  <c r="G13" i="16"/>
  <c r="H11" i="16" s="1"/>
  <c r="D13" i="16"/>
  <c r="O12" i="16"/>
  <c r="M12" i="16"/>
  <c r="F12" i="16"/>
  <c r="E12" i="16"/>
  <c r="O11" i="16"/>
  <c r="M11" i="16"/>
  <c r="K11" i="16"/>
  <c r="F11" i="16"/>
  <c r="E11" i="16"/>
  <c r="Q10" i="16"/>
  <c r="O10" i="16"/>
  <c r="M10" i="16"/>
  <c r="K10" i="16"/>
  <c r="H10" i="16"/>
  <c r="F10" i="16"/>
  <c r="E10" i="16"/>
  <c r="O9" i="16"/>
  <c r="F9" i="16"/>
  <c r="E9" i="16"/>
  <c r="O8" i="16"/>
  <c r="M8" i="16"/>
  <c r="F8" i="16"/>
  <c r="E8" i="16"/>
  <c r="O7" i="16"/>
  <c r="M7" i="16"/>
  <c r="K7" i="16"/>
  <c r="F7" i="16"/>
  <c r="E7" i="16"/>
  <c r="Q6" i="16"/>
  <c r="O6" i="16"/>
  <c r="M6" i="16"/>
  <c r="K6" i="16"/>
  <c r="H6" i="16"/>
  <c r="E6" i="16"/>
  <c r="H9" i="16" l="1"/>
  <c r="Q9" i="16"/>
  <c r="M13" i="16"/>
  <c r="H8" i="16"/>
  <c r="Q8" i="16"/>
  <c r="K9" i="16"/>
  <c r="H12" i="16"/>
  <c r="Q12" i="16"/>
  <c r="E13" i="16"/>
  <c r="O13" i="16"/>
  <c r="H7" i="16"/>
  <c r="H13" i="16" s="1"/>
  <c r="Q7" i="16"/>
  <c r="Q13" i="16" s="1"/>
  <c r="K8" i="16"/>
  <c r="K13" i="16" s="1"/>
  <c r="L19" i="13"/>
  <c r="M7" i="13" s="1"/>
  <c r="N19" i="13"/>
  <c r="O7" i="13" s="1"/>
  <c r="L14" i="12"/>
  <c r="L13" i="12"/>
  <c r="L12" i="12"/>
  <c r="M14" i="10"/>
  <c r="M13" i="10"/>
  <c r="M12" i="10"/>
  <c r="N14" i="10"/>
  <c r="N13" i="10"/>
  <c r="N12" i="10"/>
  <c r="I14" i="12"/>
  <c r="I13" i="12"/>
  <c r="I12" i="12"/>
  <c r="F14" i="12"/>
  <c r="F13" i="12"/>
  <c r="F12" i="12"/>
  <c r="N14" i="12"/>
  <c r="M14" i="12"/>
  <c r="K14" i="12"/>
  <c r="J14" i="12"/>
  <c r="H14" i="12"/>
  <c r="G14" i="12"/>
  <c r="E14" i="12"/>
  <c r="D14" i="12"/>
  <c r="C14" i="12"/>
  <c r="N13" i="12"/>
  <c r="M13" i="12"/>
  <c r="K13" i="12"/>
  <c r="J13" i="12"/>
  <c r="H13" i="12"/>
  <c r="G13" i="12"/>
  <c r="E13" i="12"/>
  <c r="D13" i="12"/>
  <c r="C13" i="12"/>
  <c r="N12" i="12"/>
  <c r="M12" i="12"/>
  <c r="K12" i="12"/>
  <c r="J12" i="12"/>
  <c r="H12" i="12"/>
  <c r="G12" i="12"/>
  <c r="E12" i="12"/>
  <c r="D12" i="12"/>
  <c r="C12" i="12"/>
  <c r="O11" i="12"/>
  <c r="O10" i="12"/>
  <c r="O9" i="12"/>
  <c r="O8" i="12"/>
  <c r="O7" i="12"/>
  <c r="O6" i="12"/>
  <c r="O5" i="12"/>
  <c r="N20" i="11"/>
  <c r="N19" i="11"/>
  <c r="N18" i="11"/>
  <c r="M20" i="11"/>
  <c r="M19" i="11"/>
  <c r="M18" i="11"/>
  <c r="F20" i="11"/>
  <c r="F19" i="11"/>
  <c r="F18" i="11"/>
  <c r="C20" i="11"/>
  <c r="C19" i="11"/>
  <c r="C18" i="11"/>
  <c r="L20" i="11"/>
  <c r="K20" i="11"/>
  <c r="J20" i="11"/>
  <c r="I20" i="11"/>
  <c r="H20" i="11"/>
  <c r="G20" i="11"/>
  <c r="E20" i="11"/>
  <c r="D20" i="11"/>
  <c r="L19" i="11"/>
  <c r="K19" i="11"/>
  <c r="J19" i="11"/>
  <c r="I19" i="11"/>
  <c r="H19" i="11"/>
  <c r="G19" i="11"/>
  <c r="E19" i="11"/>
  <c r="D19" i="11"/>
  <c r="L18" i="11"/>
  <c r="K18" i="11"/>
  <c r="J18" i="11"/>
  <c r="I18" i="11"/>
  <c r="H18" i="11"/>
  <c r="G18" i="11"/>
  <c r="E18" i="11"/>
  <c r="D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E14" i="10"/>
  <c r="E13" i="10"/>
  <c r="E12" i="10"/>
  <c r="E20" i="9"/>
  <c r="E19" i="9"/>
  <c r="E18" i="9"/>
  <c r="C20" i="9"/>
  <c r="D20" i="9"/>
  <c r="F20" i="9"/>
  <c r="G20" i="9"/>
  <c r="H20" i="9"/>
  <c r="I20" i="9"/>
  <c r="J20" i="9"/>
  <c r="K20" i="9"/>
  <c r="L20" i="9"/>
  <c r="M20" i="9"/>
  <c r="N20" i="9"/>
  <c r="O20" i="9"/>
  <c r="P6" i="11" l="1"/>
  <c r="P7" i="11"/>
  <c r="P11" i="11"/>
  <c r="P12" i="11"/>
  <c r="P16" i="11"/>
  <c r="O20" i="11"/>
  <c r="P9" i="11"/>
  <c r="P13" i="11"/>
  <c r="O14" i="12"/>
  <c r="P5" i="12"/>
  <c r="P9" i="12"/>
  <c r="P10" i="12"/>
  <c r="P7" i="12"/>
  <c r="P11" i="12"/>
  <c r="O6" i="13"/>
  <c r="O18" i="13"/>
  <c r="O17" i="13"/>
  <c r="O16" i="13"/>
  <c r="O15" i="13"/>
  <c r="O14" i="13"/>
  <c r="O13" i="13"/>
  <c r="O12" i="13"/>
  <c r="O11" i="13"/>
  <c r="O10" i="13"/>
  <c r="O9" i="13"/>
  <c r="O8" i="13"/>
  <c r="M6" i="13"/>
  <c r="M18" i="13"/>
  <c r="M17" i="13"/>
  <c r="M16" i="13"/>
  <c r="M15" i="13"/>
  <c r="M14" i="13"/>
  <c r="M13" i="13"/>
  <c r="M12" i="13"/>
  <c r="M11" i="13"/>
  <c r="M10" i="13"/>
  <c r="M9" i="13"/>
  <c r="M8" i="13"/>
  <c r="O12" i="12"/>
  <c r="P12" i="12" s="1"/>
  <c r="O13" i="12"/>
  <c r="O18" i="11"/>
  <c r="P10" i="11" s="1"/>
  <c r="O19" i="11"/>
  <c r="I7" i="13"/>
  <c r="I8" i="13"/>
  <c r="I9" i="13"/>
  <c r="I10" i="13"/>
  <c r="I11" i="13"/>
  <c r="I12" i="13"/>
  <c r="I13" i="13"/>
  <c r="I14" i="13"/>
  <c r="I15" i="13"/>
  <c r="I16" i="13"/>
  <c r="I17" i="13"/>
  <c r="I18" i="13"/>
  <c r="I6" i="13"/>
  <c r="P19" i="13"/>
  <c r="Q17" i="13" s="1"/>
  <c r="J19" i="13"/>
  <c r="K17" i="13" s="1"/>
  <c r="G19" i="13"/>
  <c r="D19" i="13"/>
  <c r="E17" i="13" s="1"/>
  <c r="K18" i="13"/>
  <c r="H18" i="13"/>
  <c r="F18" i="13"/>
  <c r="E18" i="13"/>
  <c r="H17" i="13"/>
  <c r="F17" i="13"/>
  <c r="K16" i="13"/>
  <c r="H16" i="13"/>
  <c r="F16" i="13"/>
  <c r="K15" i="13"/>
  <c r="H15" i="13"/>
  <c r="F15" i="13"/>
  <c r="E15" i="13"/>
  <c r="Q14" i="13"/>
  <c r="K14" i="13"/>
  <c r="H14" i="13"/>
  <c r="F14" i="13"/>
  <c r="E14" i="13"/>
  <c r="H13" i="13"/>
  <c r="F13" i="13"/>
  <c r="K12" i="13"/>
  <c r="H12" i="13"/>
  <c r="F12" i="13"/>
  <c r="K11" i="13"/>
  <c r="H11" i="13"/>
  <c r="F11" i="13"/>
  <c r="E11" i="13"/>
  <c r="Q10" i="13"/>
  <c r="K10" i="13"/>
  <c r="H10" i="13"/>
  <c r="F10" i="13"/>
  <c r="E10" i="13"/>
  <c r="K9" i="13"/>
  <c r="H9" i="13"/>
  <c r="F9" i="13"/>
  <c r="K8" i="13"/>
  <c r="H8" i="13"/>
  <c r="F8" i="13"/>
  <c r="K7" i="13"/>
  <c r="H7" i="13"/>
  <c r="F7" i="13"/>
  <c r="E7" i="13"/>
  <c r="Q6" i="13"/>
  <c r="K6" i="13"/>
  <c r="H6" i="13"/>
  <c r="E6" i="13"/>
  <c r="J12" i="10"/>
  <c r="P14" i="10"/>
  <c r="O14" i="10"/>
  <c r="L14" i="10"/>
  <c r="K14" i="10"/>
  <c r="J14" i="10"/>
  <c r="I14" i="10"/>
  <c r="H14" i="10"/>
  <c r="G14" i="10"/>
  <c r="F14" i="10"/>
  <c r="D14" i="10"/>
  <c r="C14" i="10"/>
  <c r="P13" i="10"/>
  <c r="O13" i="10"/>
  <c r="L13" i="10"/>
  <c r="K13" i="10"/>
  <c r="J13" i="10"/>
  <c r="I13" i="10"/>
  <c r="H13" i="10"/>
  <c r="G13" i="10"/>
  <c r="F13" i="10"/>
  <c r="D13" i="10"/>
  <c r="C13" i="10"/>
  <c r="P12" i="10"/>
  <c r="O12" i="10"/>
  <c r="L12" i="10"/>
  <c r="K12" i="10"/>
  <c r="I12" i="10"/>
  <c r="H12" i="10"/>
  <c r="G12" i="10"/>
  <c r="F12" i="10"/>
  <c r="D12" i="10"/>
  <c r="C12" i="10"/>
  <c r="Q11" i="10"/>
  <c r="Q10" i="10"/>
  <c r="Q9" i="10"/>
  <c r="Q8" i="10"/>
  <c r="Q7" i="10"/>
  <c r="Q6" i="10"/>
  <c r="Q5" i="10"/>
  <c r="O19" i="9"/>
  <c r="N19" i="9"/>
  <c r="M19" i="9"/>
  <c r="L19" i="9"/>
  <c r="K19" i="9"/>
  <c r="J19" i="9"/>
  <c r="I19" i="9"/>
  <c r="H19" i="9"/>
  <c r="G19" i="9"/>
  <c r="F19" i="9"/>
  <c r="D19" i="9"/>
  <c r="C19" i="9"/>
  <c r="O18" i="9"/>
  <c r="N18" i="9"/>
  <c r="M18" i="9"/>
  <c r="L18" i="9"/>
  <c r="K18" i="9"/>
  <c r="J18" i="9"/>
  <c r="I18" i="9"/>
  <c r="H18" i="9"/>
  <c r="G18" i="9"/>
  <c r="F18" i="9"/>
  <c r="D18" i="9"/>
  <c r="C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20" i="9" s="1"/>
  <c r="Q14" i="10" l="1"/>
  <c r="Q7" i="13"/>
  <c r="Q19" i="13" s="1"/>
  <c r="Q15" i="13"/>
  <c r="H19" i="13"/>
  <c r="E8" i="13"/>
  <c r="E19" i="13" s="1"/>
  <c r="Q8" i="13"/>
  <c r="E12" i="13"/>
  <c r="Q12" i="13"/>
  <c r="K13" i="13"/>
  <c r="E16" i="13"/>
  <c r="Q16" i="13"/>
  <c r="P6" i="12"/>
  <c r="P8" i="12"/>
  <c r="P5" i="11"/>
  <c r="P8" i="11"/>
  <c r="P14" i="11"/>
  <c r="Q18" i="13"/>
  <c r="Q11" i="13"/>
  <c r="K19" i="13"/>
  <c r="E9" i="13"/>
  <c r="Q9" i="13"/>
  <c r="E13" i="13"/>
  <c r="Q13" i="13"/>
  <c r="P17" i="11"/>
  <c r="P15" i="11"/>
  <c r="O19" i="13"/>
  <c r="M19" i="13"/>
  <c r="Q12" i="10"/>
  <c r="Q13" i="10"/>
  <c r="P18" i="9"/>
  <c r="Q6" i="9" s="1"/>
  <c r="P19" i="9"/>
  <c r="P18" i="11" l="1"/>
  <c r="R5" i="10"/>
  <c r="R11" i="10"/>
  <c r="R10" i="10"/>
  <c r="R9" i="10"/>
  <c r="R8" i="10"/>
  <c r="R7" i="10"/>
  <c r="R6" i="10"/>
  <c r="Q5" i="9"/>
  <c r="Q17" i="9"/>
  <c r="Q16" i="9"/>
  <c r="Q15" i="9"/>
  <c r="Q14" i="9"/>
  <c r="Q13" i="9"/>
  <c r="Q12" i="9"/>
  <c r="Q11" i="9"/>
  <c r="Q10" i="9"/>
  <c r="Q9" i="9"/>
  <c r="Q8" i="9"/>
  <c r="Q7" i="9"/>
  <c r="R12" i="10" l="1"/>
  <c r="Q18" i="9"/>
  <c r="Q20" i="6" l="1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20" i="6" l="1"/>
  <c r="R18" i="6"/>
  <c r="S6" i="6" s="1"/>
  <c r="R19" i="6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S11" i="8"/>
  <c r="S10" i="8"/>
  <c r="S9" i="8"/>
  <c r="S8" i="8"/>
  <c r="S7" i="8"/>
  <c r="S6" i="8"/>
  <c r="S5" i="8"/>
  <c r="S14" i="8" l="1"/>
  <c r="S5" i="6"/>
  <c r="S17" i="6"/>
  <c r="S16" i="6"/>
  <c r="S15" i="6"/>
  <c r="S14" i="6"/>
  <c r="S13" i="6"/>
  <c r="S12" i="6"/>
  <c r="S11" i="6"/>
  <c r="S10" i="6"/>
  <c r="S9" i="6"/>
  <c r="S8" i="6"/>
  <c r="S7" i="6"/>
  <c r="S12" i="8"/>
  <c r="T12" i="8" s="1"/>
  <c r="S13" i="8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S11" i="4"/>
  <c r="S10" i="4"/>
  <c r="S9" i="4"/>
  <c r="S8" i="4"/>
  <c r="S7" i="4"/>
  <c r="S6" i="4"/>
  <c r="S5" i="4"/>
  <c r="S14" i="4" l="1"/>
  <c r="S18" i="6"/>
  <c r="T5" i="8"/>
  <c r="T11" i="8"/>
  <c r="T10" i="8"/>
  <c r="T9" i="8"/>
  <c r="T8" i="8"/>
  <c r="T7" i="8"/>
  <c r="T6" i="8"/>
  <c r="S12" i="4"/>
  <c r="T12" i="4" s="1"/>
  <c r="S13" i="4"/>
  <c r="T5" i="4" l="1"/>
  <c r="T11" i="4"/>
  <c r="T10" i="4"/>
  <c r="T9" i="4"/>
  <c r="T8" i="4"/>
  <c r="T7" i="4"/>
  <c r="T6" i="4"/>
  <c r="Q20" i="2" l="1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R17" i="2"/>
  <c r="R16" i="2"/>
  <c r="S16" i="2" s="1"/>
  <c r="R15" i="2"/>
  <c r="R14" i="2"/>
  <c r="R13" i="2"/>
  <c r="R12" i="2"/>
  <c r="S12" i="2" s="1"/>
  <c r="R11" i="2"/>
  <c r="R10" i="2"/>
  <c r="R9" i="2"/>
  <c r="R8" i="2"/>
  <c r="S8" i="2" s="1"/>
  <c r="R7" i="2"/>
  <c r="R6" i="2"/>
  <c r="R20" i="2" s="1"/>
  <c r="R5" i="2"/>
  <c r="R18" i="2" s="1"/>
  <c r="S10" i="2" l="1"/>
  <c r="S14" i="2"/>
  <c r="S7" i="2"/>
  <c r="S11" i="2"/>
  <c r="S15" i="2"/>
  <c r="S9" i="2"/>
  <c r="S13" i="2"/>
  <c r="S17" i="2"/>
  <c r="S6" i="2"/>
  <c r="S5" i="2"/>
  <c r="R19" i="2"/>
  <c r="S18" i="2" l="1"/>
</calcChain>
</file>

<file path=xl/sharedStrings.xml><?xml version="1.0" encoding="utf-8"?>
<sst xmlns="http://schemas.openxmlformats.org/spreadsheetml/2006/main" count="544" uniqueCount="116">
  <si>
    <t>Kisparcellás fajta-összehasonlító kísérletek 2017</t>
  </si>
  <si>
    <t>Small plot comparative variety trials 2017</t>
  </si>
  <si>
    <t>Korai éréscsoport - Terméseredmények, t/ha / Early maturity group - Harvest results, t/ha</t>
  </si>
  <si>
    <t>Kísérleti helyek / Trial locations</t>
  </si>
  <si>
    <t>Fajták</t>
  </si>
  <si>
    <t>St. Kind</t>
  </si>
  <si>
    <t>Békéscsaba Normál</t>
  </si>
  <si>
    <t>Békéscsaba Optimum</t>
  </si>
  <si>
    <t>Táplánszentkereszt</t>
  </si>
  <si>
    <t>Bóly 
Normál</t>
  </si>
  <si>
    <t>Dalmand</t>
  </si>
  <si>
    <t>Bóly Öntözéses</t>
  </si>
  <si>
    <t>Bóly 
N+</t>
  </si>
  <si>
    <t>Nyitra</t>
  </si>
  <si>
    <t>Szerencs</t>
  </si>
  <si>
    <t>Cegléd</t>
  </si>
  <si>
    <t>Lovrin</t>
  </si>
  <si>
    <t>Bruck</t>
  </si>
  <si>
    <t>Mezővalva</t>
  </si>
  <si>
    <t>Nagyigmánd</t>
  </si>
  <si>
    <t>Átlag</t>
  </si>
  <si>
    <t>Eltérés a főátlagtól</t>
  </si>
  <si>
    <t>RH16017</t>
  </si>
  <si>
    <t>DKC4555</t>
  </si>
  <si>
    <t>P9241</t>
  </si>
  <si>
    <t>DKC4670</t>
  </si>
  <si>
    <t>JUDOKA</t>
  </si>
  <si>
    <t>DKC4541</t>
  </si>
  <si>
    <t>DKC4351</t>
  </si>
  <si>
    <t>P9486</t>
  </si>
  <si>
    <t>DKC4717</t>
  </si>
  <si>
    <t>REPLIK</t>
  </si>
  <si>
    <t>P9903</t>
  </si>
  <si>
    <t>RH15019</t>
  </si>
  <si>
    <t>DKC4943</t>
  </si>
  <si>
    <t>Maximum</t>
  </si>
  <si>
    <t>Minimum</t>
  </si>
  <si>
    <r>
      <t>SzD</t>
    </r>
    <r>
      <rPr>
        <vertAlign val="subscript"/>
        <sz val="10"/>
        <rFont val="Arial"/>
        <family val="2"/>
        <charset val="238"/>
      </rPr>
      <t>5%</t>
    </r>
  </si>
  <si>
    <t>C.V. %</t>
  </si>
  <si>
    <t xml:space="preserve"> Középérésű csoport- Terméseredmények, t/ha /  - Medium maturity group - Harvest results, t/ha</t>
  </si>
  <si>
    <t xml:space="preserve">Bóly
Öntözéses </t>
  </si>
  <si>
    <t>Makó</t>
  </si>
  <si>
    <t>DKC4751</t>
  </si>
  <si>
    <t>DKC5031</t>
  </si>
  <si>
    <t>P0023</t>
  </si>
  <si>
    <t>DKC5068</t>
  </si>
  <si>
    <t>DKC5141</t>
  </si>
  <si>
    <t>RH16105</t>
  </si>
  <si>
    <t>Korai éréscsoport - Szemnedvesség, % / Early maturity group - Grain moisture at harvest %</t>
  </si>
  <si>
    <t xml:space="preserve"> Középérésű csoport- Szemnedvesség, % /  - Medium maturity group - Grain moisture at harvest %</t>
  </si>
  <si>
    <t>n.s</t>
  </si>
  <si>
    <t>Középérésű csoport - Megdőlt tő % / Medium maturity group - logged plants %</t>
  </si>
  <si>
    <t>Korai éréscsoport - Megdőlt tő % / Early maturity group - logged plants %</t>
  </si>
  <si>
    <t>Korai éréscsoport - Letört tő % / Early maturity group - broken stalks %</t>
  </si>
  <si>
    <t>Középérésű csoport - Letört tő % / Medium maturity group - broken stalks %</t>
  </si>
  <si>
    <t>Viszonyítás: csökkenő sorrend / descending</t>
  </si>
  <si>
    <t>Sorrend</t>
  </si>
  <si>
    <t>Fajták
(* = Standard 
fajta)</t>
  </si>
  <si>
    <t>Nemesítő rövid neve</t>
  </si>
  <si>
    <t xml:space="preserve">Szemtermés 
</t>
  </si>
  <si>
    <t>Töréskori
szemnedvesség</t>
  </si>
  <si>
    <t>50 %
nővirágzás
vetéstől</t>
  </si>
  <si>
    <t>Szár-szilárdsági
hiba</t>
  </si>
  <si>
    <t>t/ha</t>
  </si>
  <si>
    <r>
      <t xml:space="preserve">% 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</si>
  <si>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% </t>
    </r>
    <r>
      <rPr>
        <b/>
        <vertAlign val="superscript"/>
        <sz val="10"/>
        <rFont val="Arial"/>
        <family val="2"/>
        <charset val="238"/>
      </rPr>
      <t>b</t>
    </r>
  </si>
  <si>
    <t>%</t>
  </si>
  <si>
    <r>
      <t xml:space="preserve">elt. 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</si>
  <si>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elt. </t>
    </r>
    <r>
      <rPr>
        <b/>
        <vertAlign val="superscript"/>
        <sz val="10"/>
        <rFont val="Arial"/>
        <family val="2"/>
        <charset val="238"/>
      </rPr>
      <t>b</t>
    </r>
  </si>
  <si>
    <t>nap</t>
  </si>
  <si>
    <t xml:space="preserve">% </t>
  </si>
  <si>
    <t>Átlag 1</t>
  </si>
  <si>
    <t>-</t>
  </si>
  <si>
    <t>Helyek száma</t>
  </si>
  <si>
    <t xml:space="preserve">Átlag 1 - csoportátlag az összes szereplő figyelembe vételével </t>
  </si>
  <si>
    <r>
      <t>% a</t>
    </r>
    <r>
      <rPr>
        <b/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átlag 1-hez viszonyított relatív mennyiség</t>
    </r>
  </si>
  <si>
    <r>
      <t xml:space="preserve">% </t>
    </r>
    <r>
      <rPr>
        <b/>
        <vertAlign val="superscript"/>
        <sz val="9"/>
        <rFont val="Arial"/>
        <family val="2"/>
        <charset val="238"/>
      </rPr>
      <t xml:space="preserve">b </t>
    </r>
    <r>
      <rPr>
        <sz val="9"/>
        <rFont val="Arial"/>
        <family val="2"/>
        <charset val="238"/>
      </rPr>
      <t>- maximumhoz viszonyított relatív mennyiség</t>
    </r>
  </si>
  <si>
    <r>
      <t>elt.</t>
    </r>
    <r>
      <rPr>
        <b/>
        <sz val="9"/>
        <rFont val="Arial"/>
        <family val="2"/>
        <charset val="238"/>
      </rPr>
      <t xml:space="preserve"> a</t>
    </r>
    <r>
      <rPr>
        <b/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átlag 1-hez viszonyított abszolút eltérés</t>
    </r>
  </si>
  <si>
    <r>
      <t>elt.</t>
    </r>
    <r>
      <rPr>
        <b/>
        <sz val="9"/>
        <rFont val="Arial"/>
        <family val="2"/>
        <charset val="238"/>
      </rPr>
      <t xml:space="preserve"> </t>
    </r>
    <r>
      <rPr>
        <b/>
        <vertAlign val="superscript"/>
        <sz val="9"/>
        <rFont val="Arial"/>
        <family val="2"/>
        <charset val="238"/>
      </rPr>
      <t xml:space="preserve">b </t>
    </r>
    <r>
      <rPr>
        <sz val="9"/>
        <rFont val="Arial"/>
        <family val="2"/>
        <charset val="238"/>
      </rPr>
      <t>- minimumhoz viszonyított abszolút eltérés</t>
    </r>
  </si>
  <si>
    <t>Kisparcellás fajta-összehasonlító kísérletek 2017 - Korai érésű hibridek csoportja</t>
  </si>
  <si>
    <t>Small plot comparative variety trials 2017 - Early maturity group</t>
  </si>
  <si>
    <t>Kisparcellás fajta-összehasonlító kísérletek 2017 - Középérésű hibridek csoportja</t>
  </si>
  <si>
    <t>Small plot comparative variety trials 2017 - Medium maturity group</t>
  </si>
  <si>
    <t>Békéscsaba
Normál</t>
  </si>
  <si>
    <t>Békéscsaba 
Normál</t>
  </si>
  <si>
    <t>Cső alatt 
letört tő</t>
  </si>
  <si>
    <t>Megdőlt tő</t>
  </si>
  <si>
    <t>n.s.</t>
  </si>
  <si>
    <t>P9911</t>
  </si>
  <si>
    <t>DKC5830</t>
  </si>
  <si>
    <t>n.a</t>
  </si>
  <si>
    <t>… táblázat: A 9911 és a DKC5830 hibridek terméseredményei kísérleti helyenként</t>
  </si>
  <si>
    <t>… Táblázat: A P9911 és a DKC5830 hibridek szemnedvesség eredményei kísérleti helyenként</t>
  </si>
  <si>
    <t>….Táblázat: A P9911 és a DKC5830 hibridek "cső alatt letört tövek" %-os adatai kísérleti helyenként</t>
  </si>
  <si>
    <t xml:space="preserve">Jelmagyarázat: </t>
  </si>
  <si>
    <t>Kísérleti átlag</t>
  </si>
  <si>
    <t>Kísérleti maximum</t>
  </si>
  <si>
    <t>Kísérleti minimum</t>
  </si>
  <si>
    <t>Mon</t>
  </si>
  <si>
    <t>Pioneer</t>
  </si>
  <si>
    <t>RAGT</t>
  </si>
  <si>
    <t>Saaten-Union</t>
  </si>
  <si>
    <t>Monsanto</t>
  </si>
  <si>
    <t xml:space="preserve">FAO    
érték </t>
  </si>
  <si>
    <t>1. táblázat: Kisparcellás fajta-összehasonlító kísérletek 2017 - Korai érésű hibridek csoportja, összevont értékelés</t>
  </si>
  <si>
    <t>2. táblázat: Korai éréscsoport - Terméseredmények, t/ha (összes kísérleti hely)</t>
  </si>
  <si>
    <t>3.  táblázat: Korai éréscsoport - Szemnedvesség, % (összes kísérleti hely)</t>
  </si>
  <si>
    <t>4. táblázat: Korai éréscsoport - Letört tő %  (számolt kísérleti helyek)</t>
  </si>
  <si>
    <t>5.  táblázat: Korai éréscsoport - Megdőlt tő % (számolt kísérleti helyek)</t>
  </si>
  <si>
    <t>6. táblázat: Kisparcellás fajta-összehasonlító kísérletek 2017 (összevont értékelés)</t>
  </si>
  <si>
    <t>7. táblázat:  Középérésű csoport- Terméseredmények, t/ha (összes kísérleti hely)</t>
  </si>
  <si>
    <t>8.  táblázat: Középérésű csoport- Szemnedvesség, % (összes kísérleti hely)</t>
  </si>
  <si>
    <t>9.  táblázat: Középérésű csoport - Letört tő % (számolt kísérleti helyek)</t>
  </si>
  <si>
    <t>10. táblázat: Középérésű csoport - Megdőlt tő % (számolt kísérleti helyek)</t>
  </si>
  <si>
    <t>11. Táblázat: A P9911 és a DKC5830 hibridek "megdőlt tövek" %-os adatai kísérleti helyenként</t>
  </si>
  <si>
    <t xml:space="preserve"> FAO    
érték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</si>
</sst>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vertAlign val="superscript"/>
      <sz val="10"/>
      <name val="Arial"/>
      <family val="2"/>
      <charset val="238"/>
    </font>
    <font>
      <b/>
      <vertAlign val="superscript"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5" fillId="0" borderId="0"/>
    <xf numFmtId="0" fontId="8" fillId="0" borderId="0"/>
    <xf numFmtId="0" fontId="9" fillId="0" borderId="0"/>
    <xf numFmtId="0" fontId="8" fillId="0" borderId="0"/>
  </cellStyleXfs>
  <cellXfs count="78">
    <xf numFmtId="0" fontId="0" fillId="0" borderId="0" xfId="0"/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 textRotation="90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3" fillId="0" borderId="4" xfId="0" applyFont="1" applyBorder="1"/>
    <xf numFmtId="0" fontId="7" fillId="0" borderId="5" xfId="0" applyFont="1" applyFill="1" applyBorder="1" applyAlignment="1">
      <alignment horizontal="center" vertical="center" textRotation="90" wrapText="1"/>
    </xf>
    <xf numFmtId="0" fontId="9" fillId="0" borderId="0" xfId="3"/>
    <xf numFmtId="0" fontId="1" fillId="0" borderId="4" xfId="3" applyFont="1" applyBorder="1" applyAlignment="1">
      <alignment horizontal="center" vertical="center" textRotation="90"/>
    </xf>
    <xf numFmtId="0" fontId="1" fillId="0" borderId="4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 textRotation="90" wrapText="1"/>
    </xf>
    <xf numFmtId="0" fontId="9" fillId="0" borderId="4" xfId="3" applyBorder="1"/>
    <xf numFmtId="0" fontId="3" fillId="0" borderId="4" xfId="3" applyFont="1" applyBorder="1" applyAlignment="1">
      <alignment horizontal="center"/>
    </xf>
    <xf numFmtId="9" fontId="3" fillId="0" borderId="4" xfId="3" applyNumberFormat="1" applyFont="1" applyBorder="1" applyAlignment="1">
      <alignment horizontal="center"/>
    </xf>
    <xf numFmtId="0" fontId="9" fillId="0" borderId="4" xfId="3" applyBorder="1" applyAlignment="1">
      <alignment horizontal="center"/>
    </xf>
    <xf numFmtId="2" fontId="6" fillId="0" borderId="4" xfId="3" applyNumberFormat="1" applyFont="1" applyBorder="1" applyAlignment="1">
      <alignment horizontal="center"/>
    </xf>
    <xf numFmtId="164" fontId="9" fillId="0" borderId="4" xfId="3" applyNumberFormat="1" applyBorder="1" applyAlignment="1">
      <alignment horizontal="center"/>
    </xf>
    <xf numFmtId="164" fontId="3" fillId="0" borderId="4" xfId="3" applyNumberFormat="1" applyFont="1" applyBorder="1" applyAlignment="1">
      <alignment horizontal="center"/>
    </xf>
    <xf numFmtId="2" fontId="9" fillId="0" borderId="4" xfId="3" applyNumberFormat="1" applyBorder="1" applyAlignment="1">
      <alignment horizontal="center"/>
    </xf>
    <xf numFmtId="1" fontId="9" fillId="0" borderId="4" xfId="3" applyNumberFormat="1" applyBorder="1" applyAlignment="1">
      <alignment horizontal="center"/>
    </xf>
    <xf numFmtId="1" fontId="9" fillId="0" borderId="6" xfId="3" applyNumberFormat="1" applyBorder="1"/>
    <xf numFmtId="0" fontId="3" fillId="0" borderId="4" xfId="3" applyFont="1" applyBorder="1"/>
    <xf numFmtId="2" fontId="3" fillId="0" borderId="4" xfId="3" applyNumberFormat="1" applyFont="1" applyBorder="1" applyAlignment="1">
      <alignment horizontal="center"/>
    </xf>
    <xf numFmtId="0" fontId="9" fillId="0" borderId="0" xfId="3" applyBorder="1"/>
    <xf numFmtId="0" fontId="9" fillId="0" borderId="0" xfId="3" applyBorder="1" applyAlignment="1">
      <alignment horizontal="left" vertical="center" wrapText="1"/>
    </xf>
    <xf numFmtId="0" fontId="9" fillId="0" borderId="0" xfId="3" applyBorder="1" applyAlignment="1">
      <alignment horizontal="center" vertical="center"/>
    </xf>
    <xf numFmtId="2" fontId="9" fillId="0" borderId="0" xfId="3" applyNumberFormat="1" applyBorder="1" applyAlignment="1">
      <alignment horizontal="center" vertical="center"/>
    </xf>
    <xf numFmtId="0" fontId="7" fillId="0" borderId="0" xfId="3" applyFont="1"/>
    <xf numFmtId="9" fontId="7" fillId="0" borderId="0" xfId="3" applyNumberFormat="1" applyFont="1" applyBorder="1" applyAlignment="1">
      <alignment horizontal="left"/>
    </xf>
    <xf numFmtId="9" fontId="1" fillId="0" borderId="0" xfId="3" applyNumberFormat="1" applyFont="1" applyBorder="1" applyAlignment="1">
      <alignment horizontal="left"/>
    </xf>
    <xf numFmtId="0" fontId="9" fillId="0" borderId="0" xfId="3" applyFill="1" applyAlignment="1">
      <alignment horizontal="center"/>
    </xf>
    <xf numFmtId="0" fontId="9" fillId="0" borderId="0" xfId="3" applyFill="1"/>
    <xf numFmtId="2" fontId="9" fillId="0" borderId="0" xfId="3" applyNumberFormat="1"/>
    <xf numFmtId="2" fontId="5" fillId="0" borderId="4" xfId="3" applyNumberFormat="1" applyFont="1" applyBorder="1" applyAlignment="1">
      <alignment horizontal="center"/>
    </xf>
    <xf numFmtId="0" fontId="1" fillId="0" borderId="4" xfId="3" applyFont="1" applyBorder="1" applyAlignment="1">
      <alignment horizontal="center" vertical="center" wrapText="1"/>
    </xf>
    <xf numFmtId="164" fontId="0" fillId="0" borderId="0" xfId="0" applyNumberFormat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0" fillId="0" borderId="4" xfId="0" applyNumberFormat="1" applyBorder="1"/>
    <xf numFmtId="164" fontId="0" fillId="0" borderId="4" xfId="0" applyNumberFormat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 applyBorder="1"/>
    <xf numFmtId="0" fontId="3" fillId="2" borderId="4" xfId="3" applyFont="1" applyFill="1" applyBorder="1" applyAlignment="1">
      <alignment horizontal="center"/>
    </xf>
    <xf numFmtId="0" fontId="1" fillId="0" borderId="4" xfId="3" applyFont="1" applyBorder="1" applyAlignment="1">
      <alignment horizontal="center"/>
    </xf>
    <xf numFmtId="0" fontId="1" fillId="0" borderId="4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2" applyFont="1" applyFill="1" applyBorder="1" applyAlignment="1">
      <alignment horizontal="center"/>
    </xf>
    <xf numFmtId="0" fontId="1" fillId="3" borderId="2" xfId="2" applyFont="1" applyFill="1" applyBorder="1" applyAlignment="1">
      <alignment horizontal="center"/>
    </xf>
    <xf numFmtId="0" fontId="1" fillId="3" borderId="3" xfId="2" applyFont="1" applyFill="1" applyBorder="1" applyAlignment="1">
      <alignment horizontal="center"/>
    </xf>
    <xf numFmtId="0" fontId="3" fillId="2" borderId="4" xfId="4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9" fillId="0" borderId="4" xfId="3" applyBorder="1" applyAlignment="1">
      <alignment horizontal="center" vertical="center"/>
    </xf>
  </cellXfs>
  <cellStyles count="5">
    <cellStyle name="Normál" xfId="0" builtinId="0"/>
    <cellStyle name="Normál 2" xfId="3" xr:uid="{00000000-0005-0000-0000-000001000000}"/>
    <cellStyle name="Normál 2 2" xfId="4" xr:uid="{00000000-0005-0000-0000-000002000000}"/>
    <cellStyle name="Normál 3" xfId="1" xr:uid="{00000000-0005-0000-0000-000003000000}"/>
    <cellStyle name="Normál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S47"/>
  <sheetViews>
    <sheetView tabSelected="1" topLeftCell="A2" zoomScale="110" zoomScaleNormal="110" workbookViewId="0">
      <selection activeCell="S8" sqref="S8"/>
    </sheetView>
  </sheetViews>
  <sheetFormatPr defaultRowHeight="15" x14ac:dyDescent="0.25"/>
  <cols>
    <col min="1" max="1" width="8.28515625" style="17" customWidth="1"/>
    <col min="2" max="2" width="15.42578125" style="17" customWidth="1"/>
    <col min="3" max="3" width="13.42578125" style="17" bestFit="1" customWidth="1"/>
    <col min="4" max="17" width="7.7109375" style="17" customWidth="1"/>
    <col min="18" max="18" width="6.42578125" style="17" customWidth="1"/>
    <col min="19" max="241" width="9.140625" style="17"/>
    <col min="242" max="242" width="8.28515625" style="17" customWidth="1"/>
    <col min="243" max="243" width="15.42578125" style="17" customWidth="1"/>
    <col min="244" max="244" width="6.42578125" style="17" customWidth="1"/>
    <col min="245" max="254" width="7.7109375" style="17" customWidth="1"/>
    <col min="255" max="255" width="6.42578125" style="17" customWidth="1"/>
    <col min="256" max="257" width="9.140625" style="17"/>
    <col min="258" max="258" width="14.140625" style="17" customWidth="1"/>
    <col min="259" max="263" width="9.140625" style="17"/>
    <col min="264" max="264" width="14.85546875" style="17" customWidth="1"/>
    <col min="265" max="497" width="9.140625" style="17"/>
    <col min="498" max="498" width="8.28515625" style="17" customWidth="1"/>
    <col min="499" max="499" width="15.42578125" style="17" customWidth="1"/>
    <col min="500" max="500" width="6.42578125" style="17" customWidth="1"/>
    <col min="501" max="510" width="7.7109375" style="17" customWidth="1"/>
    <col min="511" max="511" width="6.42578125" style="17" customWidth="1"/>
    <col min="512" max="513" width="9.140625" style="17"/>
    <col min="514" max="514" width="14.140625" style="17" customWidth="1"/>
    <col min="515" max="519" width="9.140625" style="17"/>
    <col min="520" max="520" width="14.85546875" style="17" customWidth="1"/>
    <col min="521" max="753" width="9.140625" style="17"/>
    <col min="754" max="754" width="8.28515625" style="17" customWidth="1"/>
    <col min="755" max="755" width="15.42578125" style="17" customWidth="1"/>
    <col min="756" max="756" width="6.42578125" style="17" customWidth="1"/>
    <col min="757" max="766" width="7.7109375" style="17" customWidth="1"/>
    <col min="767" max="767" width="6.42578125" style="17" customWidth="1"/>
    <col min="768" max="769" width="9.140625" style="17"/>
    <col min="770" max="770" width="14.140625" style="17" customWidth="1"/>
    <col min="771" max="775" width="9.140625" style="17"/>
    <col min="776" max="776" width="14.85546875" style="17" customWidth="1"/>
    <col min="777" max="1009" width="9.140625" style="17"/>
    <col min="1010" max="1010" width="8.28515625" style="17" customWidth="1"/>
    <col min="1011" max="1011" width="15.42578125" style="17" customWidth="1"/>
    <col min="1012" max="1012" width="6.42578125" style="17" customWidth="1"/>
    <col min="1013" max="1022" width="7.7109375" style="17" customWidth="1"/>
    <col min="1023" max="1023" width="6.42578125" style="17" customWidth="1"/>
    <col min="1024" max="1025" width="9.140625" style="17"/>
    <col min="1026" max="1026" width="14.140625" style="17" customWidth="1"/>
    <col min="1027" max="1031" width="9.140625" style="17"/>
    <col min="1032" max="1032" width="14.85546875" style="17" customWidth="1"/>
    <col min="1033" max="1265" width="9.140625" style="17"/>
    <col min="1266" max="1266" width="8.28515625" style="17" customWidth="1"/>
    <col min="1267" max="1267" width="15.42578125" style="17" customWidth="1"/>
    <col min="1268" max="1268" width="6.42578125" style="17" customWidth="1"/>
    <col min="1269" max="1278" width="7.7109375" style="17" customWidth="1"/>
    <col min="1279" max="1279" width="6.42578125" style="17" customWidth="1"/>
    <col min="1280" max="1281" width="9.140625" style="17"/>
    <col min="1282" max="1282" width="14.140625" style="17" customWidth="1"/>
    <col min="1283" max="1287" width="9.140625" style="17"/>
    <col min="1288" max="1288" width="14.85546875" style="17" customWidth="1"/>
    <col min="1289" max="1521" width="9.140625" style="17"/>
    <col min="1522" max="1522" width="8.28515625" style="17" customWidth="1"/>
    <col min="1523" max="1523" width="15.42578125" style="17" customWidth="1"/>
    <col min="1524" max="1524" width="6.42578125" style="17" customWidth="1"/>
    <col min="1525" max="1534" width="7.7109375" style="17" customWidth="1"/>
    <col min="1535" max="1535" width="6.42578125" style="17" customWidth="1"/>
    <col min="1536" max="1537" width="9.140625" style="17"/>
    <col min="1538" max="1538" width="14.140625" style="17" customWidth="1"/>
    <col min="1539" max="1543" width="9.140625" style="17"/>
    <col min="1544" max="1544" width="14.85546875" style="17" customWidth="1"/>
    <col min="1545" max="1777" width="9.140625" style="17"/>
    <col min="1778" max="1778" width="8.28515625" style="17" customWidth="1"/>
    <col min="1779" max="1779" width="15.42578125" style="17" customWidth="1"/>
    <col min="1780" max="1780" width="6.42578125" style="17" customWidth="1"/>
    <col min="1781" max="1790" width="7.7109375" style="17" customWidth="1"/>
    <col min="1791" max="1791" width="6.42578125" style="17" customWidth="1"/>
    <col min="1792" max="1793" width="9.140625" style="17"/>
    <col min="1794" max="1794" width="14.140625" style="17" customWidth="1"/>
    <col min="1795" max="1799" width="9.140625" style="17"/>
    <col min="1800" max="1800" width="14.85546875" style="17" customWidth="1"/>
    <col min="1801" max="2033" width="9.140625" style="17"/>
    <col min="2034" max="2034" width="8.28515625" style="17" customWidth="1"/>
    <col min="2035" max="2035" width="15.42578125" style="17" customWidth="1"/>
    <col min="2036" max="2036" width="6.42578125" style="17" customWidth="1"/>
    <col min="2037" max="2046" width="7.7109375" style="17" customWidth="1"/>
    <col min="2047" max="2047" width="6.42578125" style="17" customWidth="1"/>
    <col min="2048" max="2049" width="9.140625" style="17"/>
    <col min="2050" max="2050" width="14.140625" style="17" customWidth="1"/>
    <col min="2051" max="2055" width="9.140625" style="17"/>
    <col min="2056" max="2056" width="14.85546875" style="17" customWidth="1"/>
    <col min="2057" max="2289" width="9.140625" style="17"/>
    <col min="2290" max="2290" width="8.28515625" style="17" customWidth="1"/>
    <col min="2291" max="2291" width="15.42578125" style="17" customWidth="1"/>
    <col min="2292" max="2292" width="6.42578125" style="17" customWidth="1"/>
    <col min="2293" max="2302" width="7.7109375" style="17" customWidth="1"/>
    <col min="2303" max="2303" width="6.42578125" style="17" customWidth="1"/>
    <col min="2304" max="2305" width="9.140625" style="17"/>
    <col min="2306" max="2306" width="14.140625" style="17" customWidth="1"/>
    <col min="2307" max="2311" width="9.140625" style="17"/>
    <col min="2312" max="2312" width="14.85546875" style="17" customWidth="1"/>
    <col min="2313" max="2545" width="9.140625" style="17"/>
    <col min="2546" max="2546" width="8.28515625" style="17" customWidth="1"/>
    <col min="2547" max="2547" width="15.42578125" style="17" customWidth="1"/>
    <col min="2548" max="2548" width="6.42578125" style="17" customWidth="1"/>
    <col min="2549" max="2558" width="7.7109375" style="17" customWidth="1"/>
    <col min="2559" max="2559" width="6.42578125" style="17" customWidth="1"/>
    <col min="2560" max="2561" width="9.140625" style="17"/>
    <col min="2562" max="2562" width="14.140625" style="17" customWidth="1"/>
    <col min="2563" max="2567" width="9.140625" style="17"/>
    <col min="2568" max="2568" width="14.85546875" style="17" customWidth="1"/>
    <col min="2569" max="2801" width="9.140625" style="17"/>
    <col min="2802" max="2802" width="8.28515625" style="17" customWidth="1"/>
    <col min="2803" max="2803" width="15.42578125" style="17" customWidth="1"/>
    <col min="2804" max="2804" width="6.42578125" style="17" customWidth="1"/>
    <col min="2805" max="2814" width="7.7109375" style="17" customWidth="1"/>
    <col min="2815" max="2815" width="6.42578125" style="17" customWidth="1"/>
    <col min="2816" max="2817" width="9.140625" style="17"/>
    <col min="2818" max="2818" width="14.140625" style="17" customWidth="1"/>
    <col min="2819" max="2823" width="9.140625" style="17"/>
    <col min="2824" max="2824" width="14.85546875" style="17" customWidth="1"/>
    <col min="2825" max="3057" width="9.140625" style="17"/>
    <col min="3058" max="3058" width="8.28515625" style="17" customWidth="1"/>
    <col min="3059" max="3059" width="15.42578125" style="17" customWidth="1"/>
    <col min="3060" max="3060" width="6.42578125" style="17" customWidth="1"/>
    <col min="3061" max="3070" width="7.7109375" style="17" customWidth="1"/>
    <col min="3071" max="3071" width="6.42578125" style="17" customWidth="1"/>
    <col min="3072" max="3073" width="9.140625" style="17"/>
    <col min="3074" max="3074" width="14.140625" style="17" customWidth="1"/>
    <col min="3075" max="3079" width="9.140625" style="17"/>
    <col min="3080" max="3080" width="14.85546875" style="17" customWidth="1"/>
    <col min="3081" max="3313" width="9.140625" style="17"/>
    <col min="3314" max="3314" width="8.28515625" style="17" customWidth="1"/>
    <col min="3315" max="3315" width="15.42578125" style="17" customWidth="1"/>
    <col min="3316" max="3316" width="6.42578125" style="17" customWidth="1"/>
    <col min="3317" max="3326" width="7.7109375" style="17" customWidth="1"/>
    <col min="3327" max="3327" width="6.42578125" style="17" customWidth="1"/>
    <col min="3328" max="3329" width="9.140625" style="17"/>
    <col min="3330" max="3330" width="14.140625" style="17" customWidth="1"/>
    <col min="3331" max="3335" width="9.140625" style="17"/>
    <col min="3336" max="3336" width="14.85546875" style="17" customWidth="1"/>
    <col min="3337" max="3569" width="9.140625" style="17"/>
    <col min="3570" max="3570" width="8.28515625" style="17" customWidth="1"/>
    <col min="3571" max="3571" width="15.42578125" style="17" customWidth="1"/>
    <col min="3572" max="3572" width="6.42578125" style="17" customWidth="1"/>
    <col min="3573" max="3582" width="7.7109375" style="17" customWidth="1"/>
    <col min="3583" max="3583" width="6.42578125" style="17" customWidth="1"/>
    <col min="3584" max="3585" width="9.140625" style="17"/>
    <col min="3586" max="3586" width="14.140625" style="17" customWidth="1"/>
    <col min="3587" max="3591" width="9.140625" style="17"/>
    <col min="3592" max="3592" width="14.85546875" style="17" customWidth="1"/>
    <col min="3593" max="3825" width="9.140625" style="17"/>
    <col min="3826" max="3826" width="8.28515625" style="17" customWidth="1"/>
    <col min="3827" max="3827" width="15.42578125" style="17" customWidth="1"/>
    <col min="3828" max="3828" width="6.42578125" style="17" customWidth="1"/>
    <col min="3829" max="3838" width="7.7109375" style="17" customWidth="1"/>
    <col min="3839" max="3839" width="6.42578125" style="17" customWidth="1"/>
    <col min="3840" max="3841" width="9.140625" style="17"/>
    <col min="3842" max="3842" width="14.140625" style="17" customWidth="1"/>
    <col min="3843" max="3847" width="9.140625" style="17"/>
    <col min="3848" max="3848" width="14.85546875" style="17" customWidth="1"/>
    <col min="3849" max="4081" width="9.140625" style="17"/>
    <col min="4082" max="4082" width="8.28515625" style="17" customWidth="1"/>
    <col min="4083" max="4083" width="15.42578125" style="17" customWidth="1"/>
    <col min="4084" max="4084" width="6.42578125" style="17" customWidth="1"/>
    <col min="4085" max="4094" width="7.7109375" style="17" customWidth="1"/>
    <col min="4095" max="4095" width="6.42578125" style="17" customWidth="1"/>
    <col min="4096" max="4097" width="9.140625" style="17"/>
    <col min="4098" max="4098" width="14.140625" style="17" customWidth="1"/>
    <col min="4099" max="4103" width="9.140625" style="17"/>
    <col min="4104" max="4104" width="14.85546875" style="17" customWidth="1"/>
    <col min="4105" max="4337" width="9.140625" style="17"/>
    <col min="4338" max="4338" width="8.28515625" style="17" customWidth="1"/>
    <col min="4339" max="4339" width="15.42578125" style="17" customWidth="1"/>
    <col min="4340" max="4340" width="6.42578125" style="17" customWidth="1"/>
    <col min="4341" max="4350" width="7.7109375" style="17" customWidth="1"/>
    <col min="4351" max="4351" width="6.42578125" style="17" customWidth="1"/>
    <col min="4352" max="4353" width="9.140625" style="17"/>
    <col min="4354" max="4354" width="14.140625" style="17" customWidth="1"/>
    <col min="4355" max="4359" width="9.140625" style="17"/>
    <col min="4360" max="4360" width="14.85546875" style="17" customWidth="1"/>
    <col min="4361" max="4593" width="9.140625" style="17"/>
    <col min="4594" max="4594" width="8.28515625" style="17" customWidth="1"/>
    <col min="4595" max="4595" width="15.42578125" style="17" customWidth="1"/>
    <col min="4596" max="4596" width="6.42578125" style="17" customWidth="1"/>
    <col min="4597" max="4606" width="7.7109375" style="17" customWidth="1"/>
    <col min="4607" max="4607" width="6.42578125" style="17" customWidth="1"/>
    <col min="4608" max="4609" width="9.140625" style="17"/>
    <col min="4610" max="4610" width="14.140625" style="17" customWidth="1"/>
    <col min="4611" max="4615" width="9.140625" style="17"/>
    <col min="4616" max="4616" width="14.85546875" style="17" customWidth="1"/>
    <col min="4617" max="4849" width="9.140625" style="17"/>
    <col min="4850" max="4850" width="8.28515625" style="17" customWidth="1"/>
    <col min="4851" max="4851" width="15.42578125" style="17" customWidth="1"/>
    <col min="4852" max="4852" width="6.42578125" style="17" customWidth="1"/>
    <col min="4853" max="4862" width="7.7109375" style="17" customWidth="1"/>
    <col min="4863" max="4863" width="6.42578125" style="17" customWidth="1"/>
    <col min="4864" max="4865" width="9.140625" style="17"/>
    <col min="4866" max="4866" width="14.140625" style="17" customWidth="1"/>
    <col min="4867" max="4871" width="9.140625" style="17"/>
    <col min="4872" max="4872" width="14.85546875" style="17" customWidth="1"/>
    <col min="4873" max="5105" width="9.140625" style="17"/>
    <col min="5106" max="5106" width="8.28515625" style="17" customWidth="1"/>
    <col min="5107" max="5107" width="15.42578125" style="17" customWidth="1"/>
    <col min="5108" max="5108" width="6.42578125" style="17" customWidth="1"/>
    <col min="5109" max="5118" width="7.7109375" style="17" customWidth="1"/>
    <col min="5119" max="5119" width="6.42578125" style="17" customWidth="1"/>
    <col min="5120" max="5121" width="9.140625" style="17"/>
    <col min="5122" max="5122" width="14.140625" style="17" customWidth="1"/>
    <col min="5123" max="5127" width="9.140625" style="17"/>
    <col min="5128" max="5128" width="14.85546875" style="17" customWidth="1"/>
    <col min="5129" max="5361" width="9.140625" style="17"/>
    <col min="5362" max="5362" width="8.28515625" style="17" customWidth="1"/>
    <col min="5363" max="5363" width="15.42578125" style="17" customWidth="1"/>
    <col min="5364" max="5364" width="6.42578125" style="17" customWidth="1"/>
    <col min="5365" max="5374" width="7.7109375" style="17" customWidth="1"/>
    <col min="5375" max="5375" width="6.42578125" style="17" customWidth="1"/>
    <col min="5376" max="5377" width="9.140625" style="17"/>
    <col min="5378" max="5378" width="14.140625" style="17" customWidth="1"/>
    <col min="5379" max="5383" width="9.140625" style="17"/>
    <col min="5384" max="5384" width="14.85546875" style="17" customWidth="1"/>
    <col min="5385" max="5617" width="9.140625" style="17"/>
    <col min="5618" max="5618" width="8.28515625" style="17" customWidth="1"/>
    <col min="5619" max="5619" width="15.42578125" style="17" customWidth="1"/>
    <col min="5620" max="5620" width="6.42578125" style="17" customWidth="1"/>
    <col min="5621" max="5630" width="7.7109375" style="17" customWidth="1"/>
    <col min="5631" max="5631" width="6.42578125" style="17" customWidth="1"/>
    <col min="5632" max="5633" width="9.140625" style="17"/>
    <col min="5634" max="5634" width="14.140625" style="17" customWidth="1"/>
    <col min="5635" max="5639" width="9.140625" style="17"/>
    <col min="5640" max="5640" width="14.85546875" style="17" customWidth="1"/>
    <col min="5641" max="5873" width="9.140625" style="17"/>
    <col min="5874" max="5874" width="8.28515625" style="17" customWidth="1"/>
    <col min="5875" max="5875" width="15.42578125" style="17" customWidth="1"/>
    <col min="5876" max="5876" width="6.42578125" style="17" customWidth="1"/>
    <col min="5877" max="5886" width="7.7109375" style="17" customWidth="1"/>
    <col min="5887" max="5887" width="6.42578125" style="17" customWidth="1"/>
    <col min="5888" max="5889" width="9.140625" style="17"/>
    <col min="5890" max="5890" width="14.140625" style="17" customWidth="1"/>
    <col min="5891" max="5895" width="9.140625" style="17"/>
    <col min="5896" max="5896" width="14.85546875" style="17" customWidth="1"/>
    <col min="5897" max="6129" width="9.140625" style="17"/>
    <col min="6130" max="6130" width="8.28515625" style="17" customWidth="1"/>
    <col min="6131" max="6131" width="15.42578125" style="17" customWidth="1"/>
    <col min="6132" max="6132" width="6.42578125" style="17" customWidth="1"/>
    <col min="6133" max="6142" width="7.7109375" style="17" customWidth="1"/>
    <col min="6143" max="6143" width="6.42578125" style="17" customWidth="1"/>
    <col min="6144" max="6145" width="9.140625" style="17"/>
    <col min="6146" max="6146" width="14.140625" style="17" customWidth="1"/>
    <col min="6147" max="6151" width="9.140625" style="17"/>
    <col min="6152" max="6152" width="14.85546875" style="17" customWidth="1"/>
    <col min="6153" max="6385" width="9.140625" style="17"/>
    <col min="6386" max="6386" width="8.28515625" style="17" customWidth="1"/>
    <col min="6387" max="6387" width="15.42578125" style="17" customWidth="1"/>
    <col min="6388" max="6388" width="6.42578125" style="17" customWidth="1"/>
    <col min="6389" max="6398" width="7.7109375" style="17" customWidth="1"/>
    <col min="6399" max="6399" width="6.42578125" style="17" customWidth="1"/>
    <col min="6400" max="6401" width="9.140625" style="17"/>
    <col min="6402" max="6402" width="14.140625" style="17" customWidth="1"/>
    <col min="6403" max="6407" width="9.140625" style="17"/>
    <col min="6408" max="6408" width="14.85546875" style="17" customWidth="1"/>
    <col min="6409" max="6641" width="9.140625" style="17"/>
    <col min="6642" max="6642" width="8.28515625" style="17" customWidth="1"/>
    <col min="6643" max="6643" width="15.42578125" style="17" customWidth="1"/>
    <col min="6644" max="6644" width="6.42578125" style="17" customWidth="1"/>
    <col min="6645" max="6654" width="7.7109375" style="17" customWidth="1"/>
    <col min="6655" max="6655" width="6.42578125" style="17" customWidth="1"/>
    <col min="6656" max="6657" width="9.140625" style="17"/>
    <col min="6658" max="6658" width="14.140625" style="17" customWidth="1"/>
    <col min="6659" max="6663" width="9.140625" style="17"/>
    <col min="6664" max="6664" width="14.85546875" style="17" customWidth="1"/>
    <col min="6665" max="6897" width="9.140625" style="17"/>
    <col min="6898" max="6898" width="8.28515625" style="17" customWidth="1"/>
    <col min="6899" max="6899" width="15.42578125" style="17" customWidth="1"/>
    <col min="6900" max="6900" width="6.42578125" style="17" customWidth="1"/>
    <col min="6901" max="6910" width="7.7109375" style="17" customWidth="1"/>
    <col min="6911" max="6911" width="6.42578125" style="17" customWidth="1"/>
    <col min="6912" max="6913" width="9.140625" style="17"/>
    <col min="6914" max="6914" width="14.140625" style="17" customWidth="1"/>
    <col min="6915" max="6919" width="9.140625" style="17"/>
    <col min="6920" max="6920" width="14.85546875" style="17" customWidth="1"/>
    <col min="6921" max="7153" width="9.140625" style="17"/>
    <col min="7154" max="7154" width="8.28515625" style="17" customWidth="1"/>
    <col min="7155" max="7155" width="15.42578125" style="17" customWidth="1"/>
    <col min="7156" max="7156" width="6.42578125" style="17" customWidth="1"/>
    <col min="7157" max="7166" width="7.7109375" style="17" customWidth="1"/>
    <col min="7167" max="7167" width="6.42578125" style="17" customWidth="1"/>
    <col min="7168" max="7169" width="9.140625" style="17"/>
    <col min="7170" max="7170" width="14.140625" style="17" customWidth="1"/>
    <col min="7171" max="7175" width="9.140625" style="17"/>
    <col min="7176" max="7176" width="14.85546875" style="17" customWidth="1"/>
    <col min="7177" max="7409" width="9.140625" style="17"/>
    <col min="7410" max="7410" width="8.28515625" style="17" customWidth="1"/>
    <col min="7411" max="7411" width="15.42578125" style="17" customWidth="1"/>
    <col min="7412" max="7412" width="6.42578125" style="17" customWidth="1"/>
    <col min="7413" max="7422" width="7.7109375" style="17" customWidth="1"/>
    <col min="7423" max="7423" width="6.42578125" style="17" customWidth="1"/>
    <col min="7424" max="7425" width="9.140625" style="17"/>
    <col min="7426" max="7426" width="14.140625" style="17" customWidth="1"/>
    <col min="7427" max="7431" width="9.140625" style="17"/>
    <col min="7432" max="7432" width="14.85546875" style="17" customWidth="1"/>
    <col min="7433" max="7665" width="9.140625" style="17"/>
    <col min="7666" max="7666" width="8.28515625" style="17" customWidth="1"/>
    <col min="7667" max="7667" width="15.42578125" style="17" customWidth="1"/>
    <col min="7668" max="7668" width="6.42578125" style="17" customWidth="1"/>
    <col min="7669" max="7678" width="7.7109375" style="17" customWidth="1"/>
    <col min="7679" max="7679" width="6.42578125" style="17" customWidth="1"/>
    <col min="7680" max="7681" width="9.140625" style="17"/>
    <col min="7682" max="7682" width="14.140625" style="17" customWidth="1"/>
    <col min="7683" max="7687" width="9.140625" style="17"/>
    <col min="7688" max="7688" width="14.85546875" style="17" customWidth="1"/>
    <col min="7689" max="7921" width="9.140625" style="17"/>
    <col min="7922" max="7922" width="8.28515625" style="17" customWidth="1"/>
    <col min="7923" max="7923" width="15.42578125" style="17" customWidth="1"/>
    <col min="7924" max="7924" width="6.42578125" style="17" customWidth="1"/>
    <col min="7925" max="7934" width="7.7109375" style="17" customWidth="1"/>
    <col min="7935" max="7935" width="6.42578125" style="17" customWidth="1"/>
    <col min="7936" max="7937" width="9.140625" style="17"/>
    <col min="7938" max="7938" width="14.140625" style="17" customWidth="1"/>
    <col min="7939" max="7943" width="9.140625" style="17"/>
    <col min="7944" max="7944" width="14.85546875" style="17" customWidth="1"/>
    <col min="7945" max="8177" width="9.140625" style="17"/>
    <col min="8178" max="8178" width="8.28515625" style="17" customWidth="1"/>
    <col min="8179" max="8179" width="15.42578125" style="17" customWidth="1"/>
    <col min="8180" max="8180" width="6.42578125" style="17" customWidth="1"/>
    <col min="8181" max="8190" width="7.7109375" style="17" customWidth="1"/>
    <col min="8191" max="8191" width="6.42578125" style="17" customWidth="1"/>
    <col min="8192" max="8193" width="9.140625" style="17"/>
    <col min="8194" max="8194" width="14.140625" style="17" customWidth="1"/>
    <col min="8195" max="8199" width="9.140625" style="17"/>
    <col min="8200" max="8200" width="14.85546875" style="17" customWidth="1"/>
    <col min="8201" max="8433" width="9.140625" style="17"/>
    <col min="8434" max="8434" width="8.28515625" style="17" customWidth="1"/>
    <col min="8435" max="8435" width="15.42578125" style="17" customWidth="1"/>
    <col min="8436" max="8436" width="6.42578125" style="17" customWidth="1"/>
    <col min="8437" max="8446" width="7.7109375" style="17" customWidth="1"/>
    <col min="8447" max="8447" width="6.42578125" style="17" customWidth="1"/>
    <col min="8448" max="8449" width="9.140625" style="17"/>
    <col min="8450" max="8450" width="14.140625" style="17" customWidth="1"/>
    <col min="8451" max="8455" width="9.140625" style="17"/>
    <col min="8456" max="8456" width="14.85546875" style="17" customWidth="1"/>
    <col min="8457" max="8689" width="9.140625" style="17"/>
    <col min="8690" max="8690" width="8.28515625" style="17" customWidth="1"/>
    <col min="8691" max="8691" width="15.42578125" style="17" customWidth="1"/>
    <col min="8692" max="8692" width="6.42578125" style="17" customWidth="1"/>
    <col min="8693" max="8702" width="7.7109375" style="17" customWidth="1"/>
    <col min="8703" max="8703" width="6.42578125" style="17" customWidth="1"/>
    <col min="8704" max="8705" width="9.140625" style="17"/>
    <col min="8706" max="8706" width="14.140625" style="17" customWidth="1"/>
    <col min="8707" max="8711" width="9.140625" style="17"/>
    <col min="8712" max="8712" width="14.85546875" style="17" customWidth="1"/>
    <col min="8713" max="8945" width="9.140625" style="17"/>
    <col min="8946" max="8946" width="8.28515625" style="17" customWidth="1"/>
    <col min="8947" max="8947" width="15.42578125" style="17" customWidth="1"/>
    <col min="8948" max="8948" width="6.42578125" style="17" customWidth="1"/>
    <col min="8949" max="8958" width="7.7109375" style="17" customWidth="1"/>
    <col min="8959" max="8959" width="6.42578125" style="17" customWidth="1"/>
    <col min="8960" max="8961" width="9.140625" style="17"/>
    <col min="8962" max="8962" width="14.140625" style="17" customWidth="1"/>
    <col min="8963" max="8967" width="9.140625" style="17"/>
    <col min="8968" max="8968" width="14.85546875" style="17" customWidth="1"/>
    <col min="8969" max="9201" width="9.140625" style="17"/>
    <col min="9202" max="9202" width="8.28515625" style="17" customWidth="1"/>
    <col min="9203" max="9203" width="15.42578125" style="17" customWidth="1"/>
    <col min="9204" max="9204" width="6.42578125" style="17" customWidth="1"/>
    <col min="9205" max="9214" width="7.7109375" style="17" customWidth="1"/>
    <col min="9215" max="9215" width="6.42578125" style="17" customWidth="1"/>
    <col min="9216" max="9217" width="9.140625" style="17"/>
    <col min="9218" max="9218" width="14.140625" style="17" customWidth="1"/>
    <col min="9219" max="9223" width="9.140625" style="17"/>
    <col min="9224" max="9224" width="14.85546875" style="17" customWidth="1"/>
    <col min="9225" max="9457" width="9.140625" style="17"/>
    <col min="9458" max="9458" width="8.28515625" style="17" customWidth="1"/>
    <col min="9459" max="9459" width="15.42578125" style="17" customWidth="1"/>
    <col min="9460" max="9460" width="6.42578125" style="17" customWidth="1"/>
    <col min="9461" max="9470" width="7.7109375" style="17" customWidth="1"/>
    <col min="9471" max="9471" width="6.42578125" style="17" customWidth="1"/>
    <col min="9472" max="9473" width="9.140625" style="17"/>
    <col min="9474" max="9474" width="14.140625" style="17" customWidth="1"/>
    <col min="9475" max="9479" width="9.140625" style="17"/>
    <col min="9480" max="9480" width="14.85546875" style="17" customWidth="1"/>
    <col min="9481" max="9713" width="9.140625" style="17"/>
    <col min="9714" max="9714" width="8.28515625" style="17" customWidth="1"/>
    <col min="9715" max="9715" width="15.42578125" style="17" customWidth="1"/>
    <col min="9716" max="9716" width="6.42578125" style="17" customWidth="1"/>
    <col min="9717" max="9726" width="7.7109375" style="17" customWidth="1"/>
    <col min="9727" max="9727" width="6.42578125" style="17" customWidth="1"/>
    <col min="9728" max="9729" width="9.140625" style="17"/>
    <col min="9730" max="9730" width="14.140625" style="17" customWidth="1"/>
    <col min="9731" max="9735" width="9.140625" style="17"/>
    <col min="9736" max="9736" width="14.85546875" style="17" customWidth="1"/>
    <col min="9737" max="9969" width="9.140625" style="17"/>
    <col min="9970" max="9970" width="8.28515625" style="17" customWidth="1"/>
    <col min="9971" max="9971" width="15.42578125" style="17" customWidth="1"/>
    <col min="9972" max="9972" width="6.42578125" style="17" customWidth="1"/>
    <col min="9973" max="9982" width="7.7109375" style="17" customWidth="1"/>
    <col min="9983" max="9983" width="6.42578125" style="17" customWidth="1"/>
    <col min="9984" max="9985" width="9.140625" style="17"/>
    <col min="9986" max="9986" width="14.140625" style="17" customWidth="1"/>
    <col min="9987" max="9991" width="9.140625" style="17"/>
    <col min="9992" max="9992" width="14.85546875" style="17" customWidth="1"/>
    <col min="9993" max="10225" width="9.140625" style="17"/>
    <col min="10226" max="10226" width="8.28515625" style="17" customWidth="1"/>
    <col min="10227" max="10227" width="15.42578125" style="17" customWidth="1"/>
    <col min="10228" max="10228" width="6.42578125" style="17" customWidth="1"/>
    <col min="10229" max="10238" width="7.7109375" style="17" customWidth="1"/>
    <col min="10239" max="10239" width="6.42578125" style="17" customWidth="1"/>
    <col min="10240" max="10241" width="9.140625" style="17"/>
    <col min="10242" max="10242" width="14.140625" style="17" customWidth="1"/>
    <col min="10243" max="10247" width="9.140625" style="17"/>
    <col min="10248" max="10248" width="14.85546875" style="17" customWidth="1"/>
    <col min="10249" max="10481" width="9.140625" style="17"/>
    <col min="10482" max="10482" width="8.28515625" style="17" customWidth="1"/>
    <col min="10483" max="10483" width="15.42578125" style="17" customWidth="1"/>
    <col min="10484" max="10484" width="6.42578125" style="17" customWidth="1"/>
    <col min="10485" max="10494" width="7.7109375" style="17" customWidth="1"/>
    <col min="10495" max="10495" width="6.42578125" style="17" customWidth="1"/>
    <col min="10496" max="10497" width="9.140625" style="17"/>
    <col min="10498" max="10498" width="14.140625" style="17" customWidth="1"/>
    <col min="10499" max="10503" width="9.140625" style="17"/>
    <col min="10504" max="10504" width="14.85546875" style="17" customWidth="1"/>
    <col min="10505" max="10737" width="9.140625" style="17"/>
    <col min="10738" max="10738" width="8.28515625" style="17" customWidth="1"/>
    <col min="10739" max="10739" width="15.42578125" style="17" customWidth="1"/>
    <col min="10740" max="10740" width="6.42578125" style="17" customWidth="1"/>
    <col min="10741" max="10750" width="7.7109375" style="17" customWidth="1"/>
    <col min="10751" max="10751" width="6.42578125" style="17" customWidth="1"/>
    <col min="10752" max="10753" width="9.140625" style="17"/>
    <col min="10754" max="10754" width="14.140625" style="17" customWidth="1"/>
    <col min="10755" max="10759" width="9.140625" style="17"/>
    <col min="10760" max="10760" width="14.85546875" style="17" customWidth="1"/>
    <col min="10761" max="10993" width="9.140625" style="17"/>
    <col min="10994" max="10994" width="8.28515625" style="17" customWidth="1"/>
    <col min="10995" max="10995" width="15.42578125" style="17" customWidth="1"/>
    <col min="10996" max="10996" width="6.42578125" style="17" customWidth="1"/>
    <col min="10997" max="11006" width="7.7109375" style="17" customWidth="1"/>
    <col min="11007" max="11007" width="6.42578125" style="17" customWidth="1"/>
    <col min="11008" max="11009" width="9.140625" style="17"/>
    <col min="11010" max="11010" width="14.140625" style="17" customWidth="1"/>
    <col min="11011" max="11015" width="9.140625" style="17"/>
    <col min="11016" max="11016" width="14.85546875" style="17" customWidth="1"/>
    <col min="11017" max="11249" width="9.140625" style="17"/>
    <col min="11250" max="11250" width="8.28515625" style="17" customWidth="1"/>
    <col min="11251" max="11251" width="15.42578125" style="17" customWidth="1"/>
    <col min="11252" max="11252" width="6.42578125" style="17" customWidth="1"/>
    <col min="11253" max="11262" width="7.7109375" style="17" customWidth="1"/>
    <col min="11263" max="11263" width="6.42578125" style="17" customWidth="1"/>
    <col min="11264" max="11265" width="9.140625" style="17"/>
    <col min="11266" max="11266" width="14.140625" style="17" customWidth="1"/>
    <col min="11267" max="11271" width="9.140625" style="17"/>
    <col min="11272" max="11272" width="14.85546875" style="17" customWidth="1"/>
    <col min="11273" max="11505" width="9.140625" style="17"/>
    <col min="11506" max="11506" width="8.28515625" style="17" customWidth="1"/>
    <col min="11507" max="11507" width="15.42578125" style="17" customWidth="1"/>
    <col min="11508" max="11508" width="6.42578125" style="17" customWidth="1"/>
    <col min="11509" max="11518" width="7.7109375" style="17" customWidth="1"/>
    <col min="11519" max="11519" width="6.42578125" style="17" customWidth="1"/>
    <col min="11520" max="11521" width="9.140625" style="17"/>
    <col min="11522" max="11522" width="14.140625" style="17" customWidth="1"/>
    <col min="11523" max="11527" width="9.140625" style="17"/>
    <col min="11528" max="11528" width="14.85546875" style="17" customWidth="1"/>
    <col min="11529" max="11761" width="9.140625" style="17"/>
    <col min="11762" max="11762" width="8.28515625" style="17" customWidth="1"/>
    <col min="11763" max="11763" width="15.42578125" style="17" customWidth="1"/>
    <col min="11764" max="11764" width="6.42578125" style="17" customWidth="1"/>
    <col min="11765" max="11774" width="7.7109375" style="17" customWidth="1"/>
    <col min="11775" max="11775" width="6.42578125" style="17" customWidth="1"/>
    <col min="11776" max="11777" width="9.140625" style="17"/>
    <col min="11778" max="11778" width="14.140625" style="17" customWidth="1"/>
    <col min="11779" max="11783" width="9.140625" style="17"/>
    <col min="11784" max="11784" width="14.85546875" style="17" customWidth="1"/>
    <col min="11785" max="12017" width="9.140625" style="17"/>
    <col min="12018" max="12018" width="8.28515625" style="17" customWidth="1"/>
    <col min="12019" max="12019" width="15.42578125" style="17" customWidth="1"/>
    <col min="12020" max="12020" width="6.42578125" style="17" customWidth="1"/>
    <col min="12021" max="12030" width="7.7109375" style="17" customWidth="1"/>
    <col min="12031" max="12031" width="6.42578125" style="17" customWidth="1"/>
    <col min="12032" max="12033" width="9.140625" style="17"/>
    <col min="12034" max="12034" width="14.140625" style="17" customWidth="1"/>
    <col min="12035" max="12039" width="9.140625" style="17"/>
    <col min="12040" max="12040" width="14.85546875" style="17" customWidth="1"/>
    <col min="12041" max="12273" width="9.140625" style="17"/>
    <col min="12274" max="12274" width="8.28515625" style="17" customWidth="1"/>
    <col min="12275" max="12275" width="15.42578125" style="17" customWidth="1"/>
    <col min="12276" max="12276" width="6.42578125" style="17" customWidth="1"/>
    <col min="12277" max="12286" width="7.7109375" style="17" customWidth="1"/>
    <col min="12287" max="12287" width="6.42578125" style="17" customWidth="1"/>
    <col min="12288" max="12289" width="9.140625" style="17"/>
    <col min="12290" max="12290" width="14.140625" style="17" customWidth="1"/>
    <col min="12291" max="12295" width="9.140625" style="17"/>
    <col min="12296" max="12296" width="14.85546875" style="17" customWidth="1"/>
    <col min="12297" max="12529" width="9.140625" style="17"/>
    <col min="12530" max="12530" width="8.28515625" style="17" customWidth="1"/>
    <col min="12531" max="12531" width="15.42578125" style="17" customWidth="1"/>
    <col min="12532" max="12532" width="6.42578125" style="17" customWidth="1"/>
    <col min="12533" max="12542" width="7.7109375" style="17" customWidth="1"/>
    <col min="12543" max="12543" width="6.42578125" style="17" customWidth="1"/>
    <col min="12544" max="12545" width="9.140625" style="17"/>
    <col min="12546" max="12546" width="14.140625" style="17" customWidth="1"/>
    <col min="12547" max="12551" width="9.140625" style="17"/>
    <col min="12552" max="12552" width="14.85546875" style="17" customWidth="1"/>
    <col min="12553" max="12785" width="9.140625" style="17"/>
    <col min="12786" max="12786" width="8.28515625" style="17" customWidth="1"/>
    <col min="12787" max="12787" width="15.42578125" style="17" customWidth="1"/>
    <col min="12788" max="12788" width="6.42578125" style="17" customWidth="1"/>
    <col min="12789" max="12798" width="7.7109375" style="17" customWidth="1"/>
    <col min="12799" max="12799" width="6.42578125" style="17" customWidth="1"/>
    <col min="12800" max="12801" width="9.140625" style="17"/>
    <col min="12802" max="12802" width="14.140625" style="17" customWidth="1"/>
    <col min="12803" max="12807" width="9.140625" style="17"/>
    <col min="12808" max="12808" width="14.85546875" style="17" customWidth="1"/>
    <col min="12809" max="13041" width="9.140625" style="17"/>
    <col min="13042" max="13042" width="8.28515625" style="17" customWidth="1"/>
    <col min="13043" max="13043" width="15.42578125" style="17" customWidth="1"/>
    <col min="13044" max="13044" width="6.42578125" style="17" customWidth="1"/>
    <col min="13045" max="13054" width="7.7109375" style="17" customWidth="1"/>
    <col min="13055" max="13055" width="6.42578125" style="17" customWidth="1"/>
    <col min="13056" max="13057" width="9.140625" style="17"/>
    <col min="13058" max="13058" width="14.140625" style="17" customWidth="1"/>
    <col min="13059" max="13063" width="9.140625" style="17"/>
    <col min="13064" max="13064" width="14.85546875" style="17" customWidth="1"/>
    <col min="13065" max="13297" width="9.140625" style="17"/>
    <col min="13298" max="13298" width="8.28515625" style="17" customWidth="1"/>
    <col min="13299" max="13299" width="15.42578125" style="17" customWidth="1"/>
    <col min="13300" max="13300" width="6.42578125" style="17" customWidth="1"/>
    <col min="13301" max="13310" width="7.7109375" style="17" customWidth="1"/>
    <col min="13311" max="13311" width="6.42578125" style="17" customWidth="1"/>
    <col min="13312" max="13313" width="9.140625" style="17"/>
    <col min="13314" max="13314" width="14.140625" style="17" customWidth="1"/>
    <col min="13315" max="13319" width="9.140625" style="17"/>
    <col min="13320" max="13320" width="14.85546875" style="17" customWidth="1"/>
    <col min="13321" max="13553" width="9.140625" style="17"/>
    <col min="13554" max="13554" width="8.28515625" style="17" customWidth="1"/>
    <col min="13555" max="13555" width="15.42578125" style="17" customWidth="1"/>
    <col min="13556" max="13556" width="6.42578125" style="17" customWidth="1"/>
    <col min="13557" max="13566" width="7.7109375" style="17" customWidth="1"/>
    <col min="13567" max="13567" width="6.42578125" style="17" customWidth="1"/>
    <col min="13568" max="13569" width="9.140625" style="17"/>
    <col min="13570" max="13570" width="14.140625" style="17" customWidth="1"/>
    <col min="13571" max="13575" width="9.140625" style="17"/>
    <col min="13576" max="13576" width="14.85546875" style="17" customWidth="1"/>
    <col min="13577" max="13809" width="9.140625" style="17"/>
    <col min="13810" max="13810" width="8.28515625" style="17" customWidth="1"/>
    <col min="13811" max="13811" width="15.42578125" style="17" customWidth="1"/>
    <col min="13812" max="13812" width="6.42578125" style="17" customWidth="1"/>
    <col min="13813" max="13822" width="7.7109375" style="17" customWidth="1"/>
    <col min="13823" max="13823" width="6.42578125" style="17" customWidth="1"/>
    <col min="13824" max="13825" width="9.140625" style="17"/>
    <col min="13826" max="13826" width="14.140625" style="17" customWidth="1"/>
    <col min="13827" max="13831" width="9.140625" style="17"/>
    <col min="13832" max="13832" width="14.85546875" style="17" customWidth="1"/>
    <col min="13833" max="14065" width="9.140625" style="17"/>
    <col min="14066" max="14066" width="8.28515625" style="17" customWidth="1"/>
    <col min="14067" max="14067" width="15.42578125" style="17" customWidth="1"/>
    <col min="14068" max="14068" width="6.42578125" style="17" customWidth="1"/>
    <col min="14069" max="14078" width="7.7109375" style="17" customWidth="1"/>
    <col min="14079" max="14079" width="6.42578125" style="17" customWidth="1"/>
    <col min="14080" max="14081" width="9.140625" style="17"/>
    <col min="14082" max="14082" width="14.140625" style="17" customWidth="1"/>
    <col min="14083" max="14087" width="9.140625" style="17"/>
    <col min="14088" max="14088" width="14.85546875" style="17" customWidth="1"/>
    <col min="14089" max="14321" width="9.140625" style="17"/>
    <col min="14322" max="14322" width="8.28515625" style="17" customWidth="1"/>
    <col min="14323" max="14323" width="15.42578125" style="17" customWidth="1"/>
    <col min="14324" max="14324" width="6.42578125" style="17" customWidth="1"/>
    <col min="14325" max="14334" width="7.7109375" style="17" customWidth="1"/>
    <col min="14335" max="14335" width="6.42578125" style="17" customWidth="1"/>
    <col min="14336" max="14337" width="9.140625" style="17"/>
    <col min="14338" max="14338" width="14.140625" style="17" customWidth="1"/>
    <col min="14339" max="14343" width="9.140625" style="17"/>
    <col min="14344" max="14344" width="14.85546875" style="17" customWidth="1"/>
    <col min="14345" max="14577" width="9.140625" style="17"/>
    <col min="14578" max="14578" width="8.28515625" style="17" customWidth="1"/>
    <col min="14579" max="14579" width="15.42578125" style="17" customWidth="1"/>
    <col min="14580" max="14580" width="6.42578125" style="17" customWidth="1"/>
    <col min="14581" max="14590" width="7.7109375" style="17" customWidth="1"/>
    <col min="14591" max="14591" width="6.42578125" style="17" customWidth="1"/>
    <col min="14592" max="14593" width="9.140625" style="17"/>
    <col min="14594" max="14594" width="14.140625" style="17" customWidth="1"/>
    <col min="14595" max="14599" width="9.140625" style="17"/>
    <col min="14600" max="14600" width="14.85546875" style="17" customWidth="1"/>
    <col min="14601" max="14833" width="9.140625" style="17"/>
    <col min="14834" max="14834" width="8.28515625" style="17" customWidth="1"/>
    <col min="14835" max="14835" width="15.42578125" style="17" customWidth="1"/>
    <col min="14836" max="14836" width="6.42578125" style="17" customWidth="1"/>
    <col min="14837" max="14846" width="7.7109375" style="17" customWidth="1"/>
    <col min="14847" max="14847" width="6.42578125" style="17" customWidth="1"/>
    <col min="14848" max="14849" width="9.140625" style="17"/>
    <col min="14850" max="14850" width="14.140625" style="17" customWidth="1"/>
    <col min="14851" max="14855" width="9.140625" style="17"/>
    <col min="14856" max="14856" width="14.85546875" style="17" customWidth="1"/>
    <col min="14857" max="15089" width="9.140625" style="17"/>
    <col min="15090" max="15090" width="8.28515625" style="17" customWidth="1"/>
    <col min="15091" max="15091" width="15.42578125" style="17" customWidth="1"/>
    <col min="15092" max="15092" width="6.42578125" style="17" customWidth="1"/>
    <col min="15093" max="15102" width="7.7109375" style="17" customWidth="1"/>
    <col min="15103" max="15103" width="6.42578125" style="17" customWidth="1"/>
    <col min="15104" max="15105" width="9.140625" style="17"/>
    <col min="15106" max="15106" width="14.140625" style="17" customWidth="1"/>
    <col min="15107" max="15111" width="9.140625" style="17"/>
    <col min="15112" max="15112" width="14.85546875" style="17" customWidth="1"/>
    <col min="15113" max="15345" width="9.140625" style="17"/>
    <col min="15346" max="15346" width="8.28515625" style="17" customWidth="1"/>
    <col min="15347" max="15347" width="15.42578125" style="17" customWidth="1"/>
    <col min="15348" max="15348" width="6.42578125" style="17" customWidth="1"/>
    <col min="15349" max="15358" width="7.7109375" style="17" customWidth="1"/>
    <col min="15359" max="15359" width="6.42578125" style="17" customWidth="1"/>
    <col min="15360" max="15361" width="9.140625" style="17"/>
    <col min="15362" max="15362" width="14.140625" style="17" customWidth="1"/>
    <col min="15363" max="15367" width="9.140625" style="17"/>
    <col min="15368" max="15368" width="14.85546875" style="17" customWidth="1"/>
    <col min="15369" max="15601" width="9.140625" style="17"/>
    <col min="15602" max="15602" width="8.28515625" style="17" customWidth="1"/>
    <col min="15603" max="15603" width="15.42578125" style="17" customWidth="1"/>
    <col min="15604" max="15604" width="6.42578125" style="17" customWidth="1"/>
    <col min="15605" max="15614" width="7.7109375" style="17" customWidth="1"/>
    <col min="15615" max="15615" width="6.42578125" style="17" customWidth="1"/>
    <col min="15616" max="15617" width="9.140625" style="17"/>
    <col min="15618" max="15618" width="14.140625" style="17" customWidth="1"/>
    <col min="15619" max="15623" width="9.140625" style="17"/>
    <col min="15624" max="15624" width="14.85546875" style="17" customWidth="1"/>
    <col min="15625" max="15857" width="9.140625" style="17"/>
    <col min="15858" max="15858" width="8.28515625" style="17" customWidth="1"/>
    <col min="15859" max="15859" width="15.42578125" style="17" customWidth="1"/>
    <col min="15860" max="15860" width="6.42578125" style="17" customWidth="1"/>
    <col min="15861" max="15870" width="7.7109375" style="17" customWidth="1"/>
    <col min="15871" max="15871" width="6.42578125" style="17" customWidth="1"/>
    <col min="15872" max="15873" width="9.140625" style="17"/>
    <col min="15874" max="15874" width="14.140625" style="17" customWidth="1"/>
    <col min="15875" max="15879" width="9.140625" style="17"/>
    <col min="15880" max="15880" width="14.85546875" style="17" customWidth="1"/>
    <col min="15881" max="16113" width="9.140625" style="17"/>
    <col min="16114" max="16114" width="8.28515625" style="17" customWidth="1"/>
    <col min="16115" max="16115" width="15.42578125" style="17" customWidth="1"/>
    <col min="16116" max="16116" width="6.42578125" style="17" customWidth="1"/>
    <col min="16117" max="16126" width="7.7109375" style="17" customWidth="1"/>
    <col min="16127" max="16127" width="6.42578125" style="17" customWidth="1"/>
    <col min="16128" max="16129" width="9.140625" style="17"/>
    <col min="16130" max="16130" width="14.140625" style="17" customWidth="1"/>
    <col min="16131" max="16135" width="9.140625" style="17"/>
    <col min="16136" max="16136" width="14.85546875" style="17" customWidth="1"/>
    <col min="16137" max="16384" width="9.140625" style="17"/>
  </cols>
  <sheetData>
    <row r="1" spans="1:19" x14ac:dyDescent="0.25">
      <c r="A1" s="57" t="s">
        <v>79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9" x14ac:dyDescent="0.25">
      <c r="A2" s="57" t="s">
        <v>80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9" x14ac:dyDescent="0.25">
      <c r="A3" s="58" t="s">
        <v>55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9" ht="101.25" customHeight="1" x14ac:dyDescent="0.25">
      <c r="A4" s="18" t="s">
        <v>56</v>
      </c>
      <c r="B4" s="19" t="s">
        <v>57</v>
      </c>
      <c r="C4" s="18" t="s">
        <v>58</v>
      </c>
      <c r="D4" s="59" t="s">
        <v>59</v>
      </c>
      <c r="E4" s="59"/>
      <c r="F4" s="59"/>
      <c r="G4" s="59" t="s">
        <v>60</v>
      </c>
      <c r="H4" s="59"/>
      <c r="I4" s="59"/>
      <c r="J4" s="60" t="s">
        <v>61</v>
      </c>
      <c r="K4" s="61"/>
      <c r="L4" s="60" t="s">
        <v>85</v>
      </c>
      <c r="M4" s="61"/>
      <c r="N4" s="60" t="s">
        <v>86</v>
      </c>
      <c r="O4" s="61"/>
      <c r="P4" s="60" t="s">
        <v>62</v>
      </c>
      <c r="Q4" s="61"/>
      <c r="R4" s="20" t="s">
        <v>103</v>
      </c>
    </row>
    <row r="5" spans="1:19" x14ac:dyDescent="0.25">
      <c r="A5" s="21"/>
      <c r="B5" s="21"/>
      <c r="C5" s="21"/>
      <c r="D5" s="22" t="s">
        <v>63</v>
      </c>
      <c r="E5" s="23" t="s">
        <v>64</v>
      </c>
      <c r="F5" s="23" t="s">
        <v>65</v>
      </c>
      <c r="G5" s="22" t="s">
        <v>66</v>
      </c>
      <c r="H5" s="22" t="s">
        <v>67</v>
      </c>
      <c r="I5" s="23" t="s">
        <v>68</v>
      </c>
      <c r="J5" s="22" t="s">
        <v>69</v>
      </c>
      <c r="K5" s="22" t="s">
        <v>67</v>
      </c>
      <c r="L5" s="23" t="s">
        <v>70</v>
      </c>
      <c r="M5" s="22" t="s">
        <v>67</v>
      </c>
      <c r="N5" s="23" t="s">
        <v>70</v>
      </c>
      <c r="O5" s="22" t="s">
        <v>67</v>
      </c>
      <c r="P5" s="23" t="s">
        <v>70</v>
      </c>
      <c r="Q5" s="22" t="s">
        <v>67</v>
      </c>
      <c r="R5" s="77">
        <v>450</v>
      </c>
    </row>
    <row r="6" spans="1:19" x14ac:dyDescent="0.25">
      <c r="A6" s="24">
        <v>1</v>
      </c>
      <c r="B6" s="1" t="s">
        <v>34</v>
      </c>
      <c r="C6" s="21" t="s">
        <v>98</v>
      </c>
      <c r="D6" s="25">
        <v>11.92710548647158</v>
      </c>
      <c r="E6" s="26">
        <f t="shared" ref="E6:E18" si="0">+(D6/$D$19)*100</f>
        <v>104.75196334154786</v>
      </c>
      <c r="F6" s="27">
        <v>100</v>
      </c>
      <c r="G6" s="28">
        <v>19.74733333333333</v>
      </c>
      <c r="H6" s="28">
        <f t="shared" ref="H6:H18" si="1">+(G6-$G$19)</f>
        <v>0.75038461538461121</v>
      </c>
      <c r="I6" s="28">
        <f>+(G6-$G$17)</f>
        <v>2.5111666666666643</v>
      </c>
      <c r="J6" s="29">
        <v>80</v>
      </c>
      <c r="K6" s="29">
        <f t="shared" ref="K6:K18" si="2">+(J6-$J$19)</f>
        <v>1.3846153846153868</v>
      </c>
      <c r="L6" s="26">
        <v>0.8908259996917256</v>
      </c>
      <c r="M6" s="26">
        <f>+(L6-$L$19)</f>
        <v>-2.1627679851235246</v>
      </c>
      <c r="N6" s="26">
        <v>0.76388888888888884</v>
      </c>
      <c r="O6" s="26">
        <f>+(N6-$N$19)</f>
        <v>-1.0912248617413745</v>
      </c>
      <c r="P6" s="26">
        <v>0.8476741190086452</v>
      </c>
      <c r="Q6" s="26">
        <f t="shared" ref="Q6:Q18" si="3">+(P6-$P$19)</f>
        <v>-1.6781369147169531</v>
      </c>
      <c r="R6" s="77">
        <v>390</v>
      </c>
      <c r="S6" s="30"/>
    </row>
    <row r="7" spans="1:19" x14ac:dyDescent="0.25">
      <c r="A7" s="24">
        <v>2</v>
      </c>
      <c r="B7" s="1" t="s">
        <v>32</v>
      </c>
      <c r="C7" s="21" t="s">
        <v>99</v>
      </c>
      <c r="D7" s="28">
        <v>11.707188143107599</v>
      </c>
      <c r="E7" s="26">
        <f t="shared" si="0"/>
        <v>102.82049945734191</v>
      </c>
      <c r="F7" s="26">
        <f t="shared" ref="F7:F18" si="4">+(D7/$D$6)*100</f>
        <v>98.15615495634357</v>
      </c>
      <c r="G7" s="28">
        <v>19.938500000000001</v>
      </c>
      <c r="H7" s="28">
        <f t="shared" si="1"/>
        <v>0.94155128205128236</v>
      </c>
      <c r="I7" s="28">
        <f t="shared" ref="I7:I18" si="5">+(G7-$G$17)</f>
        <v>2.7023333333333355</v>
      </c>
      <c r="J7" s="29">
        <v>80</v>
      </c>
      <c r="K7" s="29">
        <f t="shared" si="2"/>
        <v>1.3846153846153868</v>
      </c>
      <c r="L7" s="26">
        <v>0.99317434517472614</v>
      </c>
      <c r="M7" s="26">
        <f t="shared" ref="M7:M18" si="6">+(L7-$L$19)</f>
        <v>-2.0604196396405241</v>
      </c>
      <c r="N7" s="26">
        <v>1.0416666666666667</v>
      </c>
      <c r="O7" s="26">
        <f t="shared" ref="O7:O18" si="7">+(N7-$N$19)</f>
        <v>-0.81344708396359655</v>
      </c>
      <c r="P7" s="26">
        <v>1.0228832300730915</v>
      </c>
      <c r="Q7" s="26">
        <f t="shared" si="3"/>
        <v>-1.5029278036525069</v>
      </c>
      <c r="R7" s="77">
        <v>390</v>
      </c>
      <c r="S7" s="30"/>
    </row>
    <row r="8" spans="1:19" x14ac:dyDescent="0.25">
      <c r="A8" s="24">
        <v>3</v>
      </c>
      <c r="B8" s="1" t="s">
        <v>31</v>
      </c>
      <c r="C8" s="21" t="s">
        <v>101</v>
      </c>
      <c r="D8" s="28">
        <v>11.696319142685761</v>
      </c>
      <c r="E8" s="26">
        <f t="shared" si="0"/>
        <v>102.7250404933008</v>
      </c>
      <c r="F8" s="26">
        <f t="shared" si="4"/>
        <v>98.06502638844276</v>
      </c>
      <c r="G8" s="28">
        <v>18.752499999999998</v>
      </c>
      <c r="H8" s="28">
        <f t="shared" si="1"/>
        <v>-0.24444871794872114</v>
      </c>
      <c r="I8" s="28">
        <f t="shared" si="5"/>
        <v>1.516333333333332</v>
      </c>
      <c r="J8" s="29">
        <v>79</v>
      </c>
      <c r="K8" s="29">
        <f t="shared" si="2"/>
        <v>0.3846153846153868</v>
      </c>
      <c r="L8" s="26">
        <v>2.3264847846083958</v>
      </c>
      <c r="M8" s="26">
        <f t="shared" si="6"/>
        <v>-0.72710920020685466</v>
      </c>
      <c r="N8" s="26">
        <v>1.0416666666666667</v>
      </c>
      <c r="O8" s="26">
        <f t="shared" si="7"/>
        <v>-0.81344708396359655</v>
      </c>
      <c r="P8" s="26">
        <v>1.7642115163940635</v>
      </c>
      <c r="Q8" s="26">
        <f t="shared" si="3"/>
        <v>-0.76159951733153486</v>
      </c>
      <c r="R8" s="77">
        <v>380</v>
      </c>
      <c r="S8" s="30"/>
    </row>
    <row r="9" spans="1:19" x14ac:dyDescent="0.25">
      <c r="A9" s="24">
        <v>4</v>
      </c>
      <c r="B9" s="1" t="s">
        <v>23</v>
      </c>
      <c r="C9" s="21" t="s">
        <v>98</v>
      </c>
      <c r="D9" s="28">
        <v>11.593472684912744</v>
      </c>
      <c r="E9" s="26">
        <f t="shared" si="0"/>
        <v>101.82177285752221</v>
      </c>
      <c r="F9" s="26">
        <f t="shared" si="4"/>
        <v>97.202734544963462</v>
      </c>
      <c r="G9" s="28">
        <v>19.024833333333333</v>
      </c>
      <c r="H9" s="28">
        <f t="shared" si="1"/>
        <v>2.7884615384614619E-2</v>
      </c>
      <c r="I9" s="28">
        <f t="shared" si="5"/>
        <v>1.7886666666666677</v>
      </c>
      <c r="J9" s="29">
        <v>77</v>
      </c>
      <c r="K9" s="29">
        <f t="shared" si="2"/>
        <v>-1.6153846153846132</v>
      </c>
      <c r="L9" s="26">
        <v>1.4072230052467871</v>
      </c>
      <c r="M9" s="26">
        <f t="shared" si="6"/>
        <v>-1.6463709795684633</v>
      </c>
      <c r="N9" s="26">
        <v>1.25</v>
      </c>
      <c r="O9" s="26">
        <f t="shared" si="7"/>
        <v>-0.60511375063026329</v>
      </c>
      <c r="P9" s="26">
        <v>1.3692860243937339</v>
      </c>
      <c r="Q9" s="26">
        <f t="shared" si="3"/>
        <v>-1.1565250093318644</v>
      </c>
      <c r="R9" s="77">
        <v>320</v>
      </c>
      <c r="S9" s="30"/>
    </row>
    <row r="10" spans="1:19" x14ac:dyDescent="0.25">
      <c r="A10" s="24">
        <v>5</v>
      </c>
      <c r="B10" s="1" t="s">
        <v>28</v>
      </c>
      <c r="C10" s="21" t="s">
        <v>98</v>
      </c>
      <c r="D10" s="28">
        <v>11.552749385195559</v>
      </c>
      <c r="E10" s="26">
        <f t="shared" si="0"/>
        <v>101.4641131047884</v>
      </c>
      <c r="F10" s="26">
        <f t="shared" si="4"/>
        <v>96.861299653125073</v>
      </c>
      <c r="G10" s="28">
        <v>18.607833333333335</v>
      </c>
      <c r="H10" s="28">
        <f t="shared" si="1"/>
        <v>-0.38911538461538342</v>
      </c>
      <c r="I10" s="28">
        <f t="shared" si="5"/>
        <v>1.3716666666666697</v>
      </c>
      <c r="J10" s="29">
        <v>79</v>
      </c>
      <c r="K10" s="29">
        <f t="shared" si="2"/>
        <v>0.3846153846153868</v>
      </c>
      <c r="L10" s="26">
        <v>5.2662126252285093</v>
      </c>
      <c r="M10" s="26">
        <f t="shared" si="6"/>
        <v>2.2126186404132588</v>
      </c>
      <c r="N10" s="26">
        <v>1.2797619047619047</v>
      </c>
      <c r="O10" s="26">
        <f t="shared" si="7"/>
        <v>-0.57535184586835864</v>
      </c>
      <c r="P10" s="26">
        <v>3.4417253940475221</v>
      </c>
      <c r="Q10" s="26">
        <f t="shared" si="3"/>
        <v>0.91591436032192375</v>
      </c>
      <c r="R10" s="77">
        <v>370</v>
      </c>
      <c r="S10" s="30"/>
    </row>
    <row r="11" spans="1:19" x14ac:dyDescent="0.25">
      <c r="A11" s="24">
        <v>6</v>
      </c>
      <c r="B11" s="1" t="s">
        <v>25</v>
      </c>
      <c r="C11" s="21" t="s">
        <v>98</v>
      </c>
      <c r="D11" s="28">
        <v>11.552310501581394</v>
      </c>
      <c r="E11" s="26">
        <f t="shared" si="0"/>
        <v>101.46025852998697</v>
      </c>
      <c r="F11" s="26">
        <f t="shared" si="4"/>
        <v>96.857619937081125</v>
      </c>
      <c r="G11" s="28">
        <v>19.126999999999999</v>
      </c>
      <c r="H11" s="28">
        <f t="shared" si="1"/>
        <v>0.13005128205128003</v>
      </c>
      <c r="I11" s="28">
        <f t="shared" si="5"/>
        <v>1.8908333333333331</v>
      </c>
      <c r="J11" s="29">
        <v>78</v>
      </c>
      <c r="K11" s="29">
        <f t="shared" si="2"/>
        <v>-0.6153846153846132</v>
      </c>
      <c r="L11" s="26">
        <v>5.1457387514701516</v>
      </c>
      <c r="M11" s="26">
        <f t="shared" si="6"/>
        <v>2.0921447666549011</v>
      </c>
      <c r="N11" s="26">
        <v>1.875</v>
      </c>
      <c r="O11" s="26">
        <f t="shared" si="7"/>
        <v>1.9886249369736708E-2</v>
      </c>
      <c r="P11" s="26">
        <v>3.7247751570463317</v>
      </c>
      <c r="Q11" s="26">
        <f t="shared" si="3"/>
        <v>1.1989641233207333</v>
      </c>
      <c r="R11" s="77">
        <v>350</v>
      </c>
      <c r="S11" s="30"/>
    </row>
    <row r="12" spans="1:19" x14ac:dyDescent="0.25">
      <c r="A12" s="24">
        <v>7</v>
      </c>
      <c r="B12" s="1" t="s">
        <v>24</v>
      </c>
      <c r="C12" s="21" t="s">
        <v>99</v>
      </c>
      <c r="D12" s="28">
        <v>11.516914636495155</v>
      </c>
      <c r="E12" s="26">
        <f t="shared" si="0"/>
        <v>101.14938793643333</v>
      </c>
      <c r="F12" s="26">
        <f t="shared" si="4"/>
        <v>96.560851663115685</v>
      </c>
      <c r="G12" s="28">
        <v>19.046500000000002</v>
      </c>
      <c r="H12" s="28">
        <f t="shared" si="1"/>
        <v>4.9551282051282897E-2</v>
      </c>
      <c r="I12" s="28">
        <f t="shared" si="5"/>
        <v>1.810333333333336</v>
      </c>
      <c r="J12" s="29">
        <v>78</v>
      </c>
      <c r="K12" s="29">
        <f t="shared" si="2"/>
        <v>-0.6153846153846132</v>
      </c>
      <c r="L12" s="26">
        <v>1.2989010700844297</v>
      </c>
      <c r="M12" s="26">
        <f t="shared" si="6"/>
        <v>-1.7546929147308208</v>
      </c>
      <c r="N12" s="26">
        <v>0.76099339257234</v>
      </c>
      <c r="O12" s="26">
        <f t="shared" si="7"/>
        <v>-1.0941203580579233</v>
      </c>
      <c r="P12" s="26">
        <v>1.0667069981374582</v>
      </c>
      <c r="Q12" s="26">
        <f t="shared" si="3"/>
        <v>-1.4591040355881402</v>
      </c>
      <c r="R12" s="77">
        <v>320</v>
      </c>
      <c r="S12" s="30"/>
    </row>
    <row r="13" spans="1:19" x14ac:dyDescent="0.25">
      <c r="A13" s="24">
        <v>8</v>
      </c>
      <c r="B13" s="1" t="s">
        <v>27</v>
      </c>
      <c r="C13" s="21" t="s">
        <v>98</v>
      </c>
      <c r="D13" s="28">
        <v>11.474402474998154</v>
      </c>
      <c r="E13" s="26">
        <f t="shared" si="0"/>
        <v>100.77601718124424</v>
      </c>
      <c r="F13" s="26">
        <f t="shared" si="4"/>
        <v>96.204418482028956</v>
      </c>
      <c r="G13" s="28">
        <v>19.171833333333336</v>
      </c>
      <c r="H13" s="28">
        <f t="shared" si="1"/>
        <v>0.17488461538461664</v>
      </c>
      <c r="I13" s="28">
        <f t="shared" si="5"/>
        <v>1.9356666666666698</v>
      </c>
      <c r="J13" s="29">
        <v>77</v>
      </c>
      <c r="K13" s="29">
        <f t="shared" si="2"/>
        <v>-1.6153846153846132</v>
      </c>
      <c r="L13" s="26">
        <v>8.4373309434308439</v>
      </c>
      <c r="M13" s="26">
        <f t="shared" si="6"/>
        <v>5.383736958615593</v>
      </c>
      <c r="N13" s="26">
        <v>1.4236111111111107</v>
      </c>
      <c r="O13" s="26">
        <f t="shared" si="7"/>
        <v>-0.43150263951915258</v>
      </c>
      <c r="P13" s="26">
        <v>5.2454767756449225</v>
      </c>
      <c r="Q13" s="26">
        <f t="shared" si="3"/>
        <v>2.7196657419193242</v>
      </c>
      <c r="R13" s="77">
        <v>360</v>
      </c>
      <c r="S13" s="30"/>
    </row>
    <row r="14" spans="1:19" x14ac:dyDescent="0.25">
      <c r="A14" s="24">
        <v>9</v>
      </c>
      <c r="B14" s="1" t="s">
        <v>30</v>
      </c>
      <c r="C14" s="21" t="s">
        <v>98</v>
      </c>
      <c r="D14" s="28">
        <v>11.433659884621866</v>
      </c>
      <c r="E14" s="26">
        <f t="shared" si="0"/>
        <v>100.41818800480429</v>
      </c>
      <c r="F14" s="26">
        <f t="shared" si="4"/>
        <v>95.86282185221377</v>
      </c>
      <c r="G14" s="28">
        <v>19.586833333333335</v>
      </c>
      <c r="H14" s="28">
        <f t="shared" si="1"/>
        <v>0.58988461538461578</v>
      </c>
      <c r="I14" s="28">
        <f t="shared" si="5"/>
        <v>2.3506666666666689</v>
      </c>
      <c r="J14" s="29">
        <v>79</v>
      </c>
      <c r="K14" s="29">
        <f t="shared" si="2"/>
        <v>0.3846153846153868</v>
      </c>
      <c r="L14" s="26">
        <v>1.3164043987494163</v>
      </c>
      <c r="M14" s="26">
        <f t="shared" si="6"/>
        <v>-1.7371895860658342</v>
      </c>
      <c r="N14" s="26">
        <v>1.6633671390200984</v>
      </c>
      <c r="O14" s="26">
        <f t="shared" si="7"/>
        <v>-0.19174661161016493</v>
      </c>
      <c r="P14" s="26">
        <v>1.4943239826305339</v>
      </c>
      <c r="Q14" s="26">
        <f t="shared" si="3"/>
        <v>-1.0314870510950644</v>
      </c>
      <c r="R14" s="77">
        <v>380</v>
      </c>
      <c r="S14" s="30"/>
    </row>
    <row r="15" spans="1:19" x14ac:dyDescent="0.25">
      <c r="A15" s="24">
        <v>10</v>
      </c>
      <c r="B15" s="1" t="s">
        <v>33</v>
      </c>
      <c r="C15" s="21" t="s">
        <v>100</v>
      </c>
      <c r="D15" s="28">
        <v>11.236860718969281</v>
      </c>
      <c r="E15" s="26">
        <f t="shared" si="0"/>
        <v>98.689763701902834</v>
      </c>
      <c r="F15" s="26">
        <f t="shared" si="4"/>
        <v>94.212805711450983</v>
      </c>
      <c r="G15" s="28">
        <v>19.664333333333332</v>
      </c>
      <c r="H15" s="28">
        <f t="shared" si="1"/>
        <v>0.6673846153846128</v>
      </c>
      <c r="I15" s="28">
        <f t="shared" si="5"/>
        <v>2.4281666666666659</v>
      </c>
      <c r="J15" s="29">
        <v>81</v>
      </c>
      <c r="K15" s="29">
        <f t="shared" si="2"/>
        <v>2.3846153846153868</v>
      </c>
      <c r="L15" s="26">
        <v>7.8522429087659322</v>
      </c>
      <c r="M15" s="26">
        <f t="shared" si="6"/>
        <v>4.7986489239506813</v>
      </c>
      <c r="N15" s="26">
        <v>6.3888888888888884</v>
      </c>
      <c r="O15" s="26">
        <f t="shared" si="7"/>
        <v>4.5337751382586253</v>
      </c>
      <c r="P15" s="26">
        <v>7.1370701720727752</v>
      </c>
      <c r="Q15" s="26">
        <f t="shared" si="3"/>
        <v>4.6112591383471768</v>
      </c>
      <c r="R15" s="77">
        <v>390</v>
      </c>
      <c r="S15" s="30"/>
    </row>
    <row r="16" spans="1:19" x14ac:dyDescent="0.25">
      <c r="A16" s="24">
        <v>11</v>
      </c>
      <c r="B16" s="1" t="s">
        <v>29</v>
      </c>
      <c r="C16" s="21" t="s">
        <v>99</v>
      </c>
      <c r="D16" s="28">
        <v>11.131392391516203</v>
      </c>
      <c r="E16" s="26">
        <f t="shared" si="0"/>
        <v>97.763469020968671</v>
      </c>
      <c r="F16" s="26">
        <f t="shared" si="4"/>
        <v>93.32853142065423</v>
      </c>
      <c r="G16" s="28">
        <v>18.8125</v>
      </c>
      <c r="H16" s="28">
        <f t="shared" si="1"/>
        <v>-0.18444871794871887</v>
      </c>
      <c r="I16" s="28">
        <f t="shared" si="5"/>
        <v>1.5763333333333343</v>
      </c>
      <c r="J16" s="29">
        <v>79</v>
      </c>
      <c r="K16" s="29">
        <f t="shared" si="2"/>
        <v>0.3846153846153868</v>
      </c>
      <c r="L16" s="26">
        <v>1.4346962518074575</v>
      </c>
      <c r="M16" s="26">
        <f t="shared" si="6"/>
        <v>-1.6188977330077929</v>
      </c>
      <c r="N16" s="26">
        <v>4.2013888888888893</v>
      </c>
      <c r="O16" s="26">
        <f t="shared" si="7"/>
        <v>2.3462751382586262</v>
      </c>
      <c r="P16" s="26">
        <v>2.8089367054117904</v>
      </c>
      <c r="Q16" s="26">
        <f t="shared" si="3"/>
        <v>0.28312567168619207</v>
      </c>
      <c r="R16" s="77">
        <v>370</v>
      </c>
      <c r="S16" s="30"/>
    </row>
    <row r="17" spans="1:19" x14ac:dyDescent="0.25">
      <c r="A17" s="24">
        <v>12</v>
      </c>
      <c r="B17" s="1" t="s">
        <v>22</v>
      </c>
      <c r="C17" s="21" t="s">
        <v>100</v>
      </c>
      <c r="D17" s="28">
        <v>10.646247746182565</v>
      </c>
      <c r="E17" s="26">
        <f t="shared" si="0"/>
        <v>93.502598337718652</v>
      </c>
      <c r="F17" s="26">
        <f t="shared" si="4"/>
        <v>89.260950682947865</v>
      </c>
      <c r="G17" s="25">
        <v>17.236166666666666</v>
      </c>
      <c r="H17" s="28">
        <f t="shared" si="1"/>
        <v>-1.7607820512820531</v>
      </c>
      <c r="I17" s="28">
        <f t="shared" si="5"/>
        <v>0</v>
      </c>
      <c r="J17" s="29">
        <v>76</v>
      </c>
      <c r="K17" s="29">
        <f t="shared" si="2"/>
        <v>-2.6153846153846132</v>
      </c>
      <c r="L17" s="26">
        <v>0.73308344312473761</v>
      </c>
      <c r="M17" s="26">
        <f t="shared" si="6"/>
        <v>-2.320510541690513</v>
      </c>
      <c r="N17" s="26">
        <v>0.55555555555555558</v>
      </c>
      <c r="O17" s="26">
        <f t="shared" si="7"/>
        <v>-1.2995581950747077</v>
      </c>
      <c r="P17" s="26">
        <v>0.6572092755720389</v>
      </c>
      <c r="Q17" s="26">
        <f t="shared" si="3"/>
        <v>-1.8686017581535594</v>
      </c>
      <c r="R17" s="77">
        <v>310</v>
      </c>
      <c r="S17" s="30"/>
    </row>
    <row r="18" spans="1:19" x14ac:dyDescent="0.25">
      <c r="A18" s="24">
        <v>13</v>
      </c>
      <c r="B18" s="1" t="s">
        <v>26</v>
      </c>
      <c r="C18" s="21" t="s">
        <v>101</v>
      </c>
      <c r="D18" s="28">
        <v>10.549959346270175</v>
      </c>
      <c r="E18" s="26">
        <f t="shared" si="0"/>
        <v>92.656928032439666</v>
      </c>
      <c r="F18" s="26">
        <f t="shared" si="4"/>
        <v>88.453643327264558</v>
      </c>
      <c r="G18" s="43">
        <v>18.244166666666665</v>
      </c>
      <c r="H18" s="28">
        <f t="shared" si="1"/>
        <v>-0.752782051282054</v>
      </c>
      <c r="I18" s="28">
        <f t="shared" si="5"/>
        <v>1.0079999999999991</v>
      </c>
      <c r="J18" s="29">
        <v>79</v>
      </c>
      <c r="K18" s="29">
        <f t="shared" si="2"/>
        <v>0.3846153846153868</v>
      </c>
      <c r="L18" s="26">
        <v>2.5944032752151349</v>
      </c>
      <c r="M18" s="26">
        <f t="shared" si="6"/>
        <v>-0.45919070960011554</v>
      </c>
      <c r="N18" s="26">
        <v>1.8706896551724137</v>
      </c>
      <c r="O18" s="26">
        <f t="shared" si="7"/>
        <v>1.5575904542150409E-2</v>
      </c>
      <c r="P18" s="26">
        <v>2.2552640879998695</v>
      </c>
      <c r="Q18" s="26">
        <f t="shared" si="3"/>
        <v>-0.27054694572572879</v>
      </c>
      <c r="R18" s="77">
        <v>350</v>
      </c>
      <c r="S18" s="30"/>
    </row>
    <row r="19" spans="1:19" x14ac:dyDescent="0.25">
      <c r="A19" s="21"/>
      <c r="B19" s="31" t="s">
        <v>71</v>
      </c>
      <c r="C19" s="21"/>
      <c r="D19" s="32">
        <f>AVERAGE(D6:D18)</f>
        <v>11.38604481100062</v>
      </c>
      <c r="E19" s="32">
        <f>AVERAGE(E6:E18)</f>
        <v>99.999999999999986</v>
      </c>
      <c r="F19" s="32" t="s">
        <v>72</v>
      </c>
      <c r="G19" s="32">
        <f>AVERAGE(G6:G18)</f>
        <v>18.996948717948719</v>
      </c>
      <c r="H19" s="32">
        <f>AVERAGE(H6:H18)</f>
        <v>-1.0931426704001542E-15</v>
      </c>
      <c r="I19" s="32" t="s">
        <v>72</v>
      </c>
      <c r="J19" s="32">
        <f>AVERAGE(J6:J18)</f>
        <v>78.615384615384613</v>
      </c>
      <c r="K19" s="32">
        <f>AVERAGE(K6:K18)</f>
        <v>2.1862853408003084E-15</v>
      </c>
      <c r="L19" s="32">
        <f t="shared" ref="L19:O19" si="8">AVERAGE(L6:L18)</f>
        <v>3.0535939848152505</v>
      </c>
      <c r="M19" s="32">
        <f t="shared" si="8"/>
        <v>-6.1489275210008668E-16</v>
      </c>
      <c r="N19" s="32">
        <f t="shared" si="8"/>
        <v>1.8551137506302633</v>
      </c>
      <c r="O19" s="32">
        <f t="shared" si="8"/>
        <v>1.1956247957501685E-16</v>
      </c>
      <c r="P19" s="32">
        <f>AVERAGE(P6:P18)</f>
        <v>2.5258110337255983</v>
      </c>
      <c r="Q19" s="32">
        <f>AVERAGE(Q6:Q18)</f>
        <v>-1.0248212535001446E-16</v>
      </c>
      <c r="R19" s="77"/>
    </row>
    <row r="20" spans="1:19" ht="15.75" x14ac:dyDescent="0.3">
      <c r="A20" s="21"/>
      <c r="B20" s="21" t="s">
        <v>37</v>
      </c>
      <c r="C20" s="21"/>
      <c r="D20" s="28">
        <v>0.27</v>
      </c>
      <c r="E20" s="28"/>
      <c r="F20" s="24"/>
      <c r="G20" s="28">
        <v>0.22</v>
      </c>
      <c r="H20" s="28"/>
      <c r="I20" s="24"/>
      <c r="J20" s="28">
        <v>0.50697921997522477</v>
      </c>
      <c r="K20" s="24"/>
      <c r="L20" s="28" t="s">
        <v>50</v>
      </c>
      <c r="M20" s="24"/>
      <c r="N20" s="28">
        <v>1.6691756991270281</v>
      </c>
      <c r="O20" s="24"/>
      <c r="P20" s="28">
        <v>1.6420901013465137</v>
      </c>
      <c r="Q20" s="24"/>
      <c r="R20" s="77"/>
    </row>
    <row r="21" spans="1:19" x14ac:dyDescent="0.25">
      <c r="A21" s="21"/>
      <c r="B21" s="21" t="s">
        <v>38</v>
      </c>
      <c r="C21" s="21"/>
      <c r="D21" s="28">
        <v>1.66</v>
      </c>
      <c r="E21" s="24"/>
      <c r="F21" s="24"/>
      <c r="G21" s="24">
        <v>0.81</v>
      </c>
      <c r="H21" s="24"/>
      <c r="I21" s="24"/>
      <c r="J21" s="28">
        <v>0.44954987149934339</v>
      </c>
      <c r="K21" s="24"/>
      <c r="L21" s="28">
        <v>51.005081918831642</v>
      </c>
      <c r="M21" s="24"/>
      <c r="N21" s="28">
        <v>62.683100335213972</v>
      </c>
      <c r="O21" s="24"/>
      <c r="P21" s="28">
        <v>45.291331340385426</v>
      </c>
      <c r="Q21" s="24"/>
      <c r="R21" s="77"/>
    </row>
    <row r="22" spans="1:19" x14ac:dyDescent="0.25">
      <c r="A22" s="21"/>
      <c r="B22" s="21" t="s">
        <v>73</v>
      </c>
      <c r="C22" s="21"/>
      <c r="D22" s="24">
        <v>15</v>
      </c>
      <c r="E22" s="24"/>
      <c r="F22" s="24"/>
      <c r="G22" s="24">
        <v>15</v>
      </c>
      <c r="H22" s="24"/>
      <c r="I22" s="24"/>
      <c r="J22" s="24">
        <v>5</v>
      </c>
      <c r="K22" s="24"/>
      <c r="L22" s="24">
        <v>13</v>
      </c>
      <c r="M22" s="24"/>
      <c r="N22" s="24">
        <v>12</v>
      </c>
      <c r="O22" s="24"/>
      <c r="P22" s="24">
        <v>12</v>
      </c>
      <c r="Q22" s="24"/>
      <c r="R22" s="77"/>
    </row>
    <row r="23" spans="1:19" x14ac:dyDescent="0.25">
      <c r="A23" s="33" t="s">
        <v>104</v>
      </c>
      <c r="B23" s="34"/>
      <c r="C23" s="34"/>
      <c r="D23" s="35"/>
      <c r="E23" s="35"/>
      <c r="F23" s="35"/>
      <c r="G23" s="36"/>
      <c r="H23" s="36"/>
      <c r="I23" s="35"/>
      <c r="J23" s="35"/>
      <c r="K23" s="35"/>
      <c r="L23" s="35"/>
      <c r="M23" s="35"/>
      <c r="N23" s="35"/>
      <c r="O23" s="35"/>
      <c r="P23" s="35"/>
      <c r="Q23" s="35"/>
      <c r="R23" s="35"/>
    </row>
    <row r="24" spans="1:19" x14ac:dyDescent="0.25">
      <c r="A24" s="17" t="s">
        <v>94</v>
      </c>
      <c r="B24" s="37" t="s">
        <v>74</v>
      </c>
    </row>
    <row r="25" spans="1:19" x14ac:dyDescent="0.25">
      <c r="B25" s="39" t="s">
        <v>75</v>
      </c>
    </row>
    <row r="26" spans="1:19" x14ac:dyDescent="0.25">
      <c r="B26" s="39" t="s">
        <v>76</v>
      </c>
    </row>
    <row r="27" spans="1:19" x14ac:dyDescent="0.25">
      <c r="B27" s="38" t="s">
        <v>77</v>
      </c>
    </row>
    <row r="28" spans="1:19" x14ac:dyDescent="0.25">
      <c r="B28" s="38" t="s">
        <v>78</v>
      </c>
      <c r="D28" s="40"/>
      <c r="E28" s="40"/>
      <c r="F28" s="40"/>
      <c r="G28" s="40"/>
      <c r="H28" s="40"/>
      <c r="I28" s="41"/>
      <c r="S28" s="33"/>
    </row>
    <row r="29" spans="1:19" x14ac:dyDescent="0.25">
      <c r="P29" s="42"/>
    </row>
    <row r="30" spans="1:19" x14ac:dyDescent="0.25">
      <c r="P30" s="42"/>
      <c r="Q30" s="42"/>
    </row>
    <row r="31" spans="1:19" x14ac:dyDescent="0.25">
      <c r="P31" s="42"/>
      <c r="Q31" s="42"/>
    </row>
    <row r="32" spans="1:19" x14ac:dyDescent="0.25">
      <c r="P32" s="42"/>
      <c r="Q32" s="42"/>
    </row>
    <row r="33" spans="16:17" x14ac:dyDescent="0.25">
      <c r="P33" s="42"/>
      <c r="Q33" s="42"/>
    </row>
    <row r="34" spans="16:17" x14ac:dyDescent="0.25">
      <c r="P34" s="42"/>
      <c r="Q34" s="42"/>
    </row>
    <row r="35" spans="16:17" x14ac:dyDescent="0.25">
      <c r="P35" s="42"/>
      <c r="Q35" s="42"/>
    </row>
    <row r="36" spans="16:17" x14ac:dyDescent="0.25">
      <c r="P36" s="42"/>
      <c r="Q36" s="42"/>
    </row>
    <row r="37" spans="16:17" x14ac:dyDescent="0.25">
      <c r="P37" s="42"/>
      <c r="Q37" s="42"/>
    </row>
    <row r="38" spans="16:17" x14ac:dyDescent="0.25">
      <c r="P38" s="42"/>
      <c r="Q38" s="42"/>
    </row>
    <row r="39" spans="16:17" x14ac:dyDescent="0.25">
      <c r="P39" s="42"/>
      <c r="Q39" s="42"/>
    </row>
    <row r="40" spans="16:17" x14ac:dyDescent="0.25">
      <c r="P40" s="42"/>
      <c r="Q40" s="42"/>
    </row>
    <row r="41" spans="16:17" x14ac:dyDescent="0.25">
      <c r="P41" s="42"/>
      <c r="Q41" s="42"/>
    </row>
    <row r="42" spans="16:17" x14ac:dyDescent="0.25">
      <c r="P42" s="42"/>
      <c r="Q42" s="42"/>
    </row>
    <row r="43" spans="16:17" x14ac:dyDescent="0.25">
      <c r="P43" s="42"/>
      <c r="Q43" s="42"/>
    </row>
    <row r="44" spans="16:17" x14ac:dyDescent="0.25">
      <c r="P44" s="42"/>
      <c r="Q44" s="42"/>
    </row>
    <row r="45" spans="16:17" x14ac:dyDescent="0.25">
      <c r="P45" s="42"/>
      <c r="Q45" s="42"/>
    </row>
    <row r="46" spans="16:17" x14ac:dyDescent="0.25">
      <c r="P46" s="42"/>
      <c r="Q46" s="42"/>
    </row>
    <row r="47" spans="16:17" x14ac:dyDescent="0.25">
      <c r="Q47" s="42"/>
    </row>
  </sheetData>
  <sheetProtection algorithmName="SHA-512" hashValue="uNyipRk+ek4K7AE2ZAaar6tYepcRsx1IQV78YDEa+WYK5q/I7d3AIdK46e+LzZ/mUOiNZR6sPTjKXSCSNcibEQ==" saltValue="1lcq9a7D6yHBSaCh7a1o2A==" spinCount="100000" sheet="1" objects="1" scenarios="1"/>
  <mergeCells count="9">
    <mergeCell ref="A1:R1"/>
    <mergeCell ref="A2:R2"/>
    <mergeCell ref="A3:R3"/>
    <mergeCell ref="D4:F4"/>
    <mergeCell ref="G4:I4"/>
    <mergeCell ref="J4:K4"/>
    <mergeCell ref="P4:Q4"/>
    <mergeCell ref="L4:M4"/>
    <mergeCell ref="N4:O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1:P17"/>
  <sheetViews>
    <sheetView zoomScale="75" zoomScaleNormal="75" workbookViewId="0">
      <selection activeCell="A17" sqref="A17"/>
    </sheetView>
  </sheetViews>
  <sheetFormatPr defaultRowHeight="15" x14ac:dyDescent="0.25"/>
  <cols>
    <col min="2" max="2" width="10.140625" customWidth="1"/>
    <col min="4" max="4" width="11" bestFit="1" customWidth="1"/>
    <col min="5" max="5" width="11" customWidth="1"/>
  </cols>
  <sheetData>
    <row r="1" spans="1:16" x14ac:dyDescent="0.25">
      <c r="A1" s="62" t="s">
        <v>0</v>
      </c>
      <c r="B1" s="63"/>
      <c r="C1" s="63"/>
      <c r="D1" s="63"/>
      <c r="E1" s="63"/>
      <c r="F1" s="63"/>
      <c r="G1" s="63"/>
      <c r="H1" s="63"/>
      <c r="I1" s="64"/>
      <c r="J1" s="62" t="s">
        <v>1</v>
      </c>
      <c r="K1" s="63"/>
      <c r="L1" s="63"/>
      <c r="M1" s="63"/>
      <c r="N1" s="63"/>
      <c r="O1" s="63"/>
      <c r="P1" s="64"/>
    </row>
    <row r="2" spans="1:16" x14ac:dyDescent="0.25">
      <c r="A2" s="70" t="s">
        <v>51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2"/>
    </row>
    <row r="3" spans="1:16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6" ht="96" x14ac:dyDescent="0.25">
      <c r="A4" s="1"/>
      <c r="B4" s="2" t="s">
        <v>4</v>
      </c>
      <c r="C4" s="3" t="s">
        <v>5</v>
      </c>
      <c r="D4" s="16" t="s">
        <v>6</v>
      </c>
      <c r="E4" s="16" t="s">
        <v>7</v>
      </c>
      <c r="F4" s="3" t="s">
        <v>8</v>
      </c>
      <c r="G4" s="6" t="s">
        <v>9</v>
      </c>
      <c r="H4" s="3" t="s">
        <v>10</v>
      </c>
      <c r="I4" s="6" t="s">
        <v>40</v>
      </c>
      <c r="J4" s="6" t="s">
        <v>12</v>
      </c>
      <c r="K4" s="3" t="s">
        <v>13</v>
      </c>
      <c r="L4" s="5" t="s">
        <v>16</v>
      </c>
      <c r="M4" s="3" t="s">
        <v>18</v>
      </c>
      <c r="N4" s="8" t="s">
        <v>19</v>
      </c>
      <c r="O4" s="9" t="s">
        <v>20</v>
      </c>
      <c r="P4" s="9" t="s">
        <v>21</v>
      </c>
    </row>
    <row r="5" spans="1:16" x14ac:dyDescent="0.25">
      <c r="A5" s="10">
        <v>1</v>
      </c>
      <c r="B5" s="1" t="s">
        <v>34</v>
      </c>
      <c r="C5" s="11">
        <v>0</v>
      </c>
      <c r="D5" s="12">
        <v>0</v>
      </c>
      <c r="E5" s="12">
        <v>0</v>
      </c>
      <c r="F5" s="11">
        <v>13.75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3">
        <f t="shared" ref="O5:O11" si="0">AVERAGE(C5:N5)</f>
        <v>1.1458333333333333</v>
      </c>
      <c r="P5" s="14">
        <f>+(O5-$O$12)</f>
        <v>0.14880952380952384</v>
      </c>
    </row>
    <row r="6" spans="1:16" x14ac:dyDescent="0.25">
      <c r="A6" s="10">
        <v>2</v>
      </c>
      <c r="B6" s="1" t="s">
        <v>42</v>
      </c>
      <c r="C6" s="11">
        <v>0</v>
      </c>
      <c r="D6" s="12">
        <v>0</v>
      </c>
      <c r="E6" s="12">
        <v>0</v>
      </c>
      <c r="F6" s="11">
        <v>2.916666666666667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3">
        <f t="shared" si="0"/>
        <v>0.24305555555555558</v>
      </c>
      <c r="P6" s="14">
        <f t="shared" ref="P6:P12" si="1">+(O6-$O$12)</f>
        <v>-0.75396825396825384</v>
      </c>
    </row>
    <row r="7" spans="1:16" x14ac:dyDescent="0.25">
      <c r="A7" s="10">
        <v>3</v>
      </c>
      <c r="B7" s="1" t="s">
        <v>43</v>
      </c>
      <c r="C7" s="11">
        <v>0</v>
      </c>
      <c r="D7" s="12">
        <v>0</v>
      </c>
      <c r="E7" s="12">
        <v>0</v>
      </c>
      <c r="F7" s="11">
        <v>4.9999999999999991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3">
        <f t="shared" si="0"/>
        <v>0.41666666666666657</v>
      </c>
      <c r="P7" s="14">
        <f t="shared" si="1"/>
        <v>-0.58035714285714279</v>
      </c>
    </row>
    <row r="8" spans="1:16" x14ac:dyDescent="0.25">
      <c r="A8" s="10">
        <v>4</v>
      </c>
      <c r="B8" s="1" t="s">
        <v>44</v>
      </c>
      <c r="C8" s="11">
        <v>0</v>
      </c>
      <c r="D8" s="12">
        <v>0</v>
      </c>
      <c r="E8" s="12">
        <v>0</v>
      </c>
      <c r="F8" s="11">
        <v>25.833333333333332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3">
        <f t="shared" si="0"/>
        <v>2.1527777777777777</v>
      </c>
      <c r="P8" s="14">
        <f t="shared" si="1"/>
        <v>1.1557539682539684</v>
      </c>
    </row>
    <row r="9" spans="1:16" x14ac:dyDescent="0.25">
      <c r="A9" s="10">
        <v>5</v>
      </c>
      <c r="B9" s="1" t="s">
        <v>45</v>
      </c>
      <c r="C9" s="11">
        <v>0</v>
      </c>
      <c r="D9" s="12">
        <v>0</v>
      </c>
      <c r="E9" s="12">
        <v>0</v>
      </c>
      <c r="F9" s="11">
        <v>21.25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3">
        <f t="shared" si="0"/>
        <v>1.7708333333333333</v>
      </c>
      <c r="P9" s="14">
        <f t="shared" si="1"/>
        <v>0.77380952380952384</v>
      </c>
    </row>
    <row r="10" spans="1:16" x14ac:dyDescent="0.25">
      <c r="A10" s="10">
        <v>6</v>
      </c>
      <c r="B10" s="1" t="s">
        <v>46</v>
      </c>
      <c r="C10" s="11">
        <v>0</v>
      </c>
      <c r="D10" s="12">
        <v>0</v>
      </c>
      <c r="E10" s="12">
        <v>0</v>
      </c>
      <c r="F10" s="11">
        <v>6.2500000000000009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3">
        <f t="shared" si="0"/>
        <v>0.52083333333333337</v>
      </c>
      <c r="P10" s="14">
        <f t="shared" si="1"/>
        <v>-0.47619047619047605</v>
      </c>
    </row>
    <row r="11" spans="1:16" x14ac:dyDescent="0.25">
      <c r="A11" s="10">
        <v>7</v>
      </c>
      <c r="B11" s="1" t="s">
        <v>47</v>
      </c>
      <c r="C11" s="11">
        <v>0</v>
      </c>
      <c r="D11" s="12">
        <v>0</v>
      </c>
      <c r="E11" s="12">
        <v>0</v>
      </c>
      <c r="F11" s="11">
        <v>8.75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3">
        <f t="shared" si="0"/>
        <v>0.72916666666666663</v>
      </c>
      <c r="P11" s="14">
        <f t="shared" si="1"/>
        <v>-0.26785714285714279</v>
      </c>
    </row>
    <row r="12" spans="1:16" x14ac:dyDescent="0.25">
      <c r="A12" s="1"/>
      <c r="B12" s="15" t="s">
        <v>20</v>
      </c>
      <c r="C12" s="13">
        <f t="shared" ref="C12:O12" si="2">AVERAGE(C5:C11)</f>
        <v>0</v>
      </c>
      <c r="D12" s="13">
        <f t="shared" si="2"/>
        <v>0</v>
      </c>
      <c r="E12" s="13">
        <f t="shared" si="2"/>
        <v>0</v>
      </c>
      <c r="F12" s="13">
        <f t="shared" si="2"/>
        <v>11.964285714285714</v>
      </c>
      <c r="G12" s="13">
        <f t="shared" si="2"/>
        <v>0</v>
      </c>
      <c r="H12" s="13">
        <f t="shared" si="2"/>
        <v>0</v>
      </c>
      <c r="I12" s="13">
        <f t="shared" si="2"/>
        <v>0</v>
      </c>
      <c r="J12" s="13">
        <f t="shared" si="2"/>
        <v>0</v>
      </c>
      <c r="K12" s="13">
        <f t="shared" si="2"/>
        <v>0</v>
      </c>
      <c r="L12" s="13">
        <f t="shared" si="2"/>
        <v>0</v>
      </c>
      <c r="M12" s="13">
        <f t="shared" si="2"/>
        <v>0</v>
      </c>
      <c r="N12" s="13">
        <f t="shared" si="2"/>
        <v>0</v>
      </c>
      <c r="O12" s="13">
        <f t="shared" si="2"/>
        <v>0.99702380952380942</v>
      </c>
      <c r="P12" s="14">
        <f t="shared" si="1"/>
        <v>0</v>
      </c>
    </row>
    <row r="13" spans="1:16" x14ac:dyDescent="0.25">
      <c r="A13" s="1"/>
      <c r="B13" s="15" t="s">
        <v>35</v>
      </c>
      <c r="C13" s="13">
        <f t="shared" ref="C13:O13" si="3">MAX(C5:C11)</f>
        <v>0</v>
      </c>
      <c r="D13" s="13">
        <f t="shared" si="3"/>
        <v>0</v>
      </c>
      <c r="E13" s="13">
        <f t="shared" si="3"/>
        <v>0</v>
      </c>
      <c r="F13" s="13">
        <f t="shared" si="3"/>
        <v>25.833333333333332</v>
      </c>
      <c r="G13" s="13">
        <f t="shared" si="3"/>
        <v>0</v>
      </c>
      <c r="H13" s="13">
        <f t="shared" si="3"/>
        <v>0</v>
      </c>
      <c r="I13" s="13">
        <f t="shared" si="3"/>
        <v>0</v>
      </c>
      <c r="J13" s="13">
        <f t="shared" si="3"/>
        <v>0</v>
      </c>
      <c r="K13" s="13">
        <f t="shared" si="3"/>
        <v>0</v>
      </c>
      <c r="L13" s="13">
        <f t="shared" si="3"/>
        <v>0</v>
      </c>
      <c r="M13" s="13">
        <f t="shared" si="3"/>
        <v>0</v>
      </c>
      <c r="N13" s="13">
        <f t="shared" si="3"/>
        <v>0</v>
      </c>
      <c r="O13" s="13">
        <f t="shared" si="3"/>
        <v>2.1527777777777777</v>
      </c>
      <c r="P13" s="14"/>
    </row>
    <row r="14" spans="1:16" x14ac:dyDescent="0.25">
      <c r="A14" s="1"/>
      <c r="B14" s="15" t="s">
        <v>36</v>
      </c>
      <c r="C14" s="13">
        <f t="shared" ref="C14:O14" si="4">MIN(C5:C11)</f>
        <v>0</v>
      </c>
      <c r="D14" s="13">
        <f t="shared" si="4"/>
        <v>0</v>
      </c>
      <c r="E14" s="13">
        <f t="shared" si="4"/>
        <v>0</v>
      </c>
      <c r="F14" s="13">
        <f t="shared" si="4"/>
        <v>2.916666666666667</v>
      </c>
      <c r="G14" s="13">
        <f t="shared" si="4"/>
        <v>0</v>
      </c>
      <c r="H14" s="13">
        <f t="shared" si="4"/>
        <v>0</v>
      </c>
      <c r="I14" s="13">
        <f t="shared" si="4"/>
        <v>0</v>
      </c>
      <c r="J14" s="13">
        <f t="shared" si="4"/>
        <v>0</v>
      </c>
      <c r="K14" s="13">
        <f t="shared" si="4"/>
        <v>0</v>
      </c>
      <c r="L14" s="13">
        <f t="shared" si="4"/>
        <v>0</v>
      </c>
      <c r="M14" s="13">
        <f t="shared" si="4"/>
        <v>0</v>
      </c>
      <c r="N14" s="13">
        <f t="shared" si="4"/>
        <v>0</v>
      </c>
      <c r="O14" s="13">
        <f t="shared" si="4"/>
        <v>0.24305555555555558</v>
      </c>
      <c r="P14" s="14"/>
    </row>
    <row r="15" spans="1:16" ht="15.75" x14ac:dyDescent="0.3">
      <c r="A15" s="1"/>
      <c r="B15" s="1" t="s">
        <v>37</v>
      </c>
      <c r="C15" s="14">
        <v>0</v>
      </c>
      <c r="D15" s="14">
        <v>0</v>
      </c>
      <c r="E15" s="14">
        <v>0</v>
      </c>
      <c r="F15" s="14">
        <v>10.53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/>
      <c r="P15" s="14"/>
    </row>
    <row r="16" spans="1:16" x14ac:dyDescent="0.25">
      <c r="A16" s="1"/>
      <c r="B16" s="1" t="s">
        <v>38</v>
      </c>
      <c r="C16" s="14">
        <v>0</v>
      </c>
      <c r="D16" s="14">
        <v>0</v>
      </c>
      <c r="E16" s="14">
        <v>0</v>
      </c>
      <c r="F16" s="14">
        <v>59.29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/>
      <c r="P16" s="14"/>
    </row>
    <row r="17" spans="1:1" x14ac:dyDescent="0.25">
      <c r="A17" t="s">
        <v>113</v>
      </c>
    </row>
  </sheetData>
  <sheetProtection algorithmName="SHA-512" hashValue="ax6+cIIMb8351BaxiLqAocFbxhWiM1jzqMtb/expdJq6CuV2NCCl8IBmykYig5JgwLylRvjNb4MhSrW1Ymy4DQ==" saltValue="R7nUWMu9LLfRdEONJDEsVg==" spinCount="100000" sheet="1" objects="1" scenarios="1"/>
  <mergeCells count="4">
    <mergeCell ref="A1:I1"/>
    <mergeCell ref="J1:P1"/>
    <mergeCell ref="A2:P2"/>
    <mergeCell ref="A3:P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3250-BE32-4832-8186-29911F1FB719}">
  <dimension ref="A1:Z34"/>
  <sheetViews>
    <sheetView workbookViewId="0">
      <selection activeCell="A40" sqref="A40"/>
    </sheetView>
  </sheetViews>
  <sheetFormatPr defaultRowHeight="15" x14ac:dyDescent="0.25"/>
  <sheetData>
    <row r="1" spans="1:21" ht="60" x14ac:dyDescent="0.25">
      <c r="A1" s="1" t="s">
        <v>56</v>
      </c>
      <c r="B1" s="46" t="s">
        <v>4</v>
      </c>
      <c r="C1" s="46" t="s">
        <v>5</v>
      </c>
      <c r="D1" s="46" t="s">
        <v>6</v>
      </c>
      <c r="E1" s="46" t="s">
        <v>7</v>
      </c>
      <c r="F1" s="46" t="s">
        <v>8</v>
      </c>
      <c r="G1" s="46" t="s">
        <v>10</v>
      </c>
      <c r="H1" s="46" t="s">
        <v>12</v>
      </c>
      <c r="I1" s="46" t="s">
        <v>9</v>
      </c>
      <c r="J1" s="46" t="s">
        <v>13</v>
      </c>
      <c r="K1" s="46" t="s">
        <v>40</v>
      </c>
      <c r="L1" s="46" t="s">
        <v>14</v>
      </c>
      <c r="M1" s="46" t="s">
        <v>15</v>
      </c>
      <c r="N1" s="46" t="s">
        <v>16</v>
      </c>
      <c r="O1" s="46" t="s">
        <v>17</v>
      </c>
      <c r="P1" s="46" t="s">
        <v>41</v>
      </c>
      <c r="Q1" s="46" t="s">
        <v>18</v>
      </c>
      <c r="R1" s="46" t="s">
        <v>19</v>
      </c>
      <c r="S1" s="46" t="s">
        <v>20</v>
      </c>
      <c r="T1" s="46" t="s">
        <v>21</v>
      </c>
    </row>
    <row r="2" spans="1:21" x14ac:dyDescent="0.25">
      <c r="A2" s="47">
        <v>8</v>
      </c>
      <c r="B2" s="47" t="s">
        <v>88</v>
      </c>
      <c r="C2" s="48">
        <v>17.80560900459033</v>
      </c>
      <c r="D2" s="48">
        <v>15.214972017858265</v>
      </c>
      <c r="E2" s="48">
        <v>15.238539898132426</v>
      </c>
      <c r="F2" s="48">
        <v>13.335315139701105</v>
      </c>
      <c r="G2" s="48">
        <v>13.744721121800918</v>
      </c>
      <c r="H2" s="48">
        <v>13.466889894988364</v>
      </c>
      <c r="I2" s="48">
        <v>13.887260265358737</v>
      </c>
      <c r="J2" s="48">
        <v>12.875083317613029</v>
      </c>
      <c r="K2" s="48">
        <v>13.155825944790291</v>
      </c>
      <c r="L2" s="48">
        <v>12.5978243978244</v>
      </c>
      <c r="M2" s="48">
        <v>9.9420245057087158</v>
      </c>
      <c r="N2" s="48">
        <v>9.5099761051373957</v>
      </c>
      <c r="O2" s="48">
        <v>8.3306421331105547</v>
      </c>
      <c r="P2" s="48">
        <v>8.7946393762183241</v>
      </c>
      <c r="Q2" s="48">
        <v>4.7361566999937121</v>
      </c>
      <c r="R2" s="48">
        <v>5.407039552285732</v>
      </c>
      <c r="S2" s="48">
        <v>11.752657460944521</v>
      </c>
      <c r="T2" s="48">
        <v>0.12684745875500525</v>
      </c>
    </row>
    <row r="3" spans="1:21" x14ac:dyDescent="0.25">
      <c r="A3" s="47">
        <v>9</v>
      </c>
      <c r="B3" s="47" t="s">
        <v>89</v>
      </c>
      <c r="C3" s="48">
        <v>16.820332641639943</v>
      </c>
      <c r="D3" s="48">
        <v>15.088096585549895</v>
      </c>
      <c r="E3" s="48">
        <v>15.977636295038671</v>
      </c>
      <c r="F3" s="48">
        <v>14.342722547108513</v>
      </c>
      <c r="G3" s="48">
        <v>14.387668993271712</v>
      </c>
      <c r="H3" s="48">
        <v>13.745346789913851</v>
      </c>
      <c r="I3" s="48">
        <v>13.996007042696345</v>
      </c>
      <c r="J3" s="48">
        <v>13.411394076589323</v>
      </c>
      <c r="K3" s="48">
        <v>13.79435955480098</v>
      </c>
      <c r="L3" s="48">
        <v>13.460778110778111</v>
      </c>
      <c r="M3" s="48">
        <v>11.89895015316068</v>
      </c>
      <c r="N3" s="48">
        <v>10.427372193925674</v>
      </c>
      <c r="O3" s="48">
        <v>10.324968615984407</v>
      </c>
      <c r="P3" s="48">
        <v>9.0133008447043537</v>
      </c>
      <c r="Q3" s="48">
        <v>5.0056907501729233</v>
      </c>
      <c r="R3" s="48">
        <v>4.6747751996478648</v>
      </c>
      <c r="S3" s="48">
        <v>12.273087524686453</v>
      </c>
      <c r="T3" s="48">
        <v>0.64727752249693715</v>
      </c>
    </row>
    <row r="4" spans="1:21" x14ac:dyDescent="0.25">
      <c r="A4" s="47"/>
      <c r="B4" s="1" t="s">
        <v>95</v>
      </c>
      <c r="C4" s="48">
        <v>16.619021218917467</v>
      </c>
      <c r="D4" s="48">
        <v>14.794781498686481</v>
      </c>
      <c r="E4" s="48">
        <v>14.715000799115469</v>
      </c>
      <c r="F4" s="48">
        <v>13.817121507472383</v>
      </c>
      <c r="G4" s="48">
        <v>13.426357360945175</v>
      </c>
      <c r="H4" s="48">
        <v>13.034179111907607</v>
      </c>
      <c r="I4" s="48">
        <v>12.948127537082451</v>
      </c>
      <c r="J4" s="48">
        <v>12.784456241222829</v>
      </c>
      <c r="K4" s="48">
        <v>12.670337532401293</v>
      </c>
      <c r="L4" s="48">
        <v>12.310945825008325</v>
      </c>
      <c r="M4" s="48">
        <v>11.257252390234846</v>
      </c>
      <c r="N4" s="48">
        <v>9.7619078663529599</v>
      </c>
      <c r="O4" s="48">
        <v>9.3911242519879963</v>
      </c>
      <c r="P4" s="48">
        <v>8.8238746976752598</v>
      </c>
      <c r="Q4" s="48">
        <v>4.9427026347230081</v>
      </c>
      <c r="R4" s="48">
        <v>4.7157695612987061</v>
      </c>
      <c r="S4" s="48">
        <v>11.625810002189516</v>
      </c>
      <c r="T4" s="48">
        <v>0</v>
      </c>
    </row>
    <row r="5" spans="1:21" x14ac:dyDescent="0.25">
      <c r="A5" s="47"/>
      <c r="B5" s="1" t="s">
        <v>96</v>
      </c>
      <c r="C5" s="48">
        <v>17.80560900459033</v>
      </c>
      <c r="D5" s="48">
        <v>15.259120920581022</v>
      </c>
      <c r="E5" s="48">
        <v>15.977636295038671</v>
      </c>
      <c r="F5" s="48">
        <v>14.342722547108513</v>
      </c>
      <c r="G5" s="48">
        <v>14.387668993271712</v>
      </c>
      <c r="H5" s="48">
        <v>13.745346789913851</v>
      </c>
      <c r="I5" s="48">
        <v>13.996007042696345</v>
      </c>
      <c r="J5" s="48">
        <v>13.411394076589323</v>
      </c>
      <c r="K5" s="48">
        <v>13.79435955480098</v>
      </c>
      <c r="L5" s="48">
        <v>13.460778110778111</v>
      </c>
      <c r="M5" s="48">
        <v>11.89895015316068</v>
      </c>
      <c r="N5" s="48">
        <v>11.128227378482048</v>
      </c>
      <c r="O5" s="48">
        <v>10.438934753550544</v>
      </c>
      <c r="P5" s="48">
        <v>9.5650097465886947</v>
      </c>
      <c r="Q5" s="48">
        <v>5.3690687291705963</v>
      </c>
      <c r="R5" s="48">
        <v>5.407039552285732</v>
      </c>
      <c r="S5" s="48">
        <v>12.273087524686453</v>
      </c>
      <c r="T5" s="48"/>
    </row>
    <row r="6" spans="1:21" x14ac:dyDescent="0.25">
      <c r="A6" s="47"/>
      <c r="B6" s="1" t="s">
        <v>97</v>
      </c>
      <c r="C6" s="48">
        <v>15.804090423190591</v>
      </c>
      <c r="D6" s="48">
        <v>14.185134349651007</v>
      </c>
      <c r="E6" s="48">
        <v>13.934081619820159</v>
      </c>
      <c r="F6" s="48">
        <v>13.335315139701105</v>
      </c>
      <c r="G6" s="48">
        <v>12.650600515625982</v>
      </c>
      <c r="H6" s="48">
        <v>12.078529444130037</v>
      </c>
      <c r="I6" s="48">
        <v>11.733509400741998</v>
      </c>
      <c r="J6" s="48">
        <v>12.159004590328866</v>
      </c>
      <c r="K6" s="48">
        <v>11.588445576306356</v>
      </c>
      <c r="L6" s="48">
        <v>11.423859473859473</v>
      </c>
      <c r="M6" s="48">
        <v>9.9420245057087158</v>
      </c>
      <c r="N6" s="48">
        <v>8.915214110545179</v>
      </c>
      <c r="O6" s="48">
        <v>8.2911168198273462</v>
      </c>
      <c r="P6" s="48">
        <v>8.0424301494476946</v>
      </c>
      <c r="Q6" s="48">
        <v>4.582311513550902</v>
      </c>
      <c r="R6" s="48">
        <v>4.0927497956360437</v>
      </c>
      <c r="S6" s="48">
        <v>11.221356140316916</v>
      </c>
      <c r="T6" s="48"/>
    </row>
    <row r="7" spans="1:21" x14ac:dyDescent="0.25">
      <c r="A7" s="51" t="s">
        <v>91</v>
      </c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spans="1:21" x14ac:dyDescent="0.25">
      <c r="A8" s="49"/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12" spans="1:21" ht="60" x14ac:dyDescent="0.25">
      <c r="A12" s="1" t="s">
        <v>56</v>
      </c>
      <c r="B12" s="46" t="s">
        <v>4</v>
      </c>
      <c r="C12" s="46" t="s">
        <v>5</v>
      </c>
      <c r="D12" s="46" t="s">
        <v>6</v>
      </c>
      <c r="E12" s="46" t="s">
        <v>7</v>
      </c>
      <c r="F12" s="46" t="s">
        <v>8</v>
      </c>
      <c r="G12" s="46" t="s">
        <v>9</v>
      </c>
      <c r="H12" s="46" t="s">
        <v>10</v>
      </c>
      <c r="I12" s="46" t="s">
        <v>40</v>
      </c>
      <c r="J12" s="46" t="s">
        <v>12</v>
      </c>
      <c r="K12" s="46" t="s">
        <v>13</v>
      </c>
      <c r="L12" s="46" t="s">
        <v>14</v>
      </c>
      <c r="M12" s="46" t="s">
        <v>15</v>
      </c>
      <c r="N12" s="46" t="s">
        <v>16</v>
      </c>
      <c r="O12" s="46" t="s">
        <v>17</v>
      </c>
      <c r="P12" s="46" t="s">
        <v>41</v>
      </c>
      <c r="Q12" s="46" t="s">
        <v>18</v>
      </c>
      <c r="R12" s="46" t="s">
        <v>19</v>
      </c>
      <c r="S12" s="46" t="s">
        <v>20</v>
      </c>
      <c r="T12" s="46" t="s">
        <v>21</v>
      </c>
      <c r="U12" s="47"/>
    </row>
    <row r="13" spans="1:21" x14ac:dyDescent="0.25">
      <c r="A13" s="1">
        <v>8</v>
      </c>
      <c r="B13" s="1" t="s">
        <v>88</v>
      </c>
      <c r="C13" s="53">
        <v>26.125</v>
      </c>
      <c r="D13" s="53">
        <v>20.2</v>
      </c>
      <c r="E13" s="53">
        <v>19.95</v>
      </c>
      <c r="F13" s="53">
        <v>24.2</v>
      </c>
      <c r="G13" s="53">
        <v>24.299999999999997</v>
      </c>
      <c r="H13" s="53">
        <v>18.75</v>
      </c>
      <c r="I13" s="53">
        <v>24.574999999999999</v>
      </c>
      <c r="J13" s="53">
        <v>24.9</v>
      </c>
      <c r="K13" s="53">
        <v>22.675000000000004</v>
      </c>
      <c r="L13" s="53">
        <v>20</v>
      </c>
      <c r="M13" s="53">
        <v>21.924999999999997</v>
      </c>
      <c r="N13" s="53">
        <v>14.425000000000001</v>
      </c>
      <c r="O13" s="53">
        <v>24.897500000000001</v>
      </c>
      <c r="P13" s="53">
        <v>14.349999999999994</v>
      </c>
      <c r="Q13" s="53">
        <v>18.224999999999998</v>
      </c>
      <c r="R13" s="53">
        <v>20.8</v>
      </c>
      <c r="S13" s="53">
        <v>21.268593750000004</v>
      </c>
      <c r="T13" s="53">
        <v>0.50493055555556055</v>
      </c>
      <c r="U13" s="47"/>
    </row>
    <row r="14" spans="1:21" x14ac:dyDescent="0.25">
      <c r="A14" s="1">
        <v>9</v>
      </c>
      <c r="B14" s="1" t="s">
        <v>89</v>
      </c>
      <c r="C14" s="53">
        <v>29.325000000000003</v>
      </c>
      <c r="D14" s="53">
        <v>25.074999999999999</v>
      </c>
      <c r="E14" s="53">
        <v>25.824999999999999</v>
      </c>
      <c r="F14" s="53">
        <v>30.55</v>
      </c>
      <c r="G14" s="53">
        <v>28.950000000000003</v>
      </c>
      <c r="H14" s="53">
        <v>21.474999999999998</v>
      </c>
      <c r="I14" s="53">
        <v>28.924999999999997</v>
      </c>
      <c r="J14" s="53">
        <v>28.925000000000004</v>
      </c>
      <c r="K14" s="53">
        <v>28.125</v>
      </c>
      <c r="L14" s="53">
        <v>25.5</v>
      </c>
      <c r="M14" s="53">
        <v>24.225000000000001</v>
      </c>
      <c r="N14" s="53">
        <v>18.05</v>
      </c>
      <c r="O14" s="53">
        <v>28.147500000000001</v>
      </c>
      <c r="P14" s="53">
        <v>16.45</v>
      </c>
      <c r="Q14" s="53">
        <v>17.424999999999997</v>
      </c>
      <c r="R14" s="53">
        <v>22.774999999999999</v>
      </c>
      <c r="S14" s="53">
        <v>24.98421875</v>
      </c>
      <c r="T14" s="53">
        <v>4.2205555555555563</v>
      </c>
      <c r="U14" s="47"/>
    </row>
    <row r="15" spans="1:21" x14ac:dyDescent="0.25">
      <c r="A15" s="1"/>
      <c r="B15" s="1" t="s">
        <v>95</v>
      </c>
      <c r="C15" s="53">
        <v>25.252777777777776</v>
      </c>
      <c r="D15" s="53">
        <v>19.452777777777776</v>
      </c>
      <c r="E15" s="53">
        <v>19.583333333333329</v>
      </c>
      <c r="F15" s="53">
        <v>23.433333333333334</v>
      </c>
      <c r="G15" s="53">
        <v>23.458333333333329</v>
      </c>
      <c r="H15" s="53">
        <v>18.18611111111111</v>
      </c>
      <c r="I15" s="53">
        <v>23.608333333333331</v>
      </c>
      <c r="J15" s="53">
        <v>23.636111111111116</v>
      </c>
      <c r="K15" s="53">
        <v>22.686111111111114</v>
      </c>
      <c r="L15" s="53">
        <v>20.794444444444444</v>
      </c>
      <c r="M15" s="53">
        <v>21.530555555555555</v>
      </c>
      <c r="N15" s="53">
        <v>13.997222222222222</v>
      </c>
      <c r="O15" s="53">
        <v>24.551944444444448</v>
      </c>
      <c r="P15" s="53">
        <v>13.905555555555555</v>
      </c>
      <c r="Q15" s="53">
        <v>17.588888888888889</v>
      </c>
      <c r="R15" s="53">
        <v>20.552777777777781</v>
      </c>
      <c r="S15" s="53">
        <v>20.763663194444444</v>
      </c>
      <c r="T15" s="53">
        <v>0</v>
      </c>
      <c r="U15" s="47"/>
    </row>
    <row r="16" spans="1:21" x14ac:dyDescent="0.25">
      <c r="A16" s="1"/>
      <c r="B16" s="1" t="s">
        <v>96</v>
      </c>
      <c r="C16" s="53">
        <v>29.325000000000003</v>
      </c>
      <c r="D16" s="53">
        <v>25.074999999999999</v>
      </c>
      <c r="E16" s="53">
        <v>25.824999999999999</v>
      </c>
      <c r="F16" s="53">
        <v>30.55</v>
      </c>
      <c r="G16" s="53">
        <v>28.950000000000003</v>
      </c>
      <c r="H16" s="53">
        <v>21.474999999999998</v>
      </c>
      <c r="I16" s="53">
        <v>28.924999999999997</v>
      </c>
      <c r="J16" s="53">
        <v>28.925000000000004</v>
      </c>
      <c r="K16" s="53">
        <v>28.125</v>
      </c>
      <c r="L16" s="53">
        <v>25.5</v>
      </c>
      <c r="M16" s="53">
        <v>24.225000000000001</v>
      </c>
      <c r="N16" s="53">
        <v>18.05</v>
      </c>
      <c r="O16" s="53">
        <v>28.147500000000001</v>
      </c>
      <c r="P16" s="53">
        <v>16.45</v>
      </c>
      <c r="Q16" s="53">
        <v>18.224999999999998</v>
      </c>
      <c r="R16" s="53">
        <v>23.275000000000002</v>
      </c>
      <c r="S16" s="53">
        <v>24.98421875</v>
      </c>
      <c r="T16" s="53"/>
      <c r="U16" s="47"/>
    </row>
    <row r="17" spans="1:26" x14ac:dyDescent="0.25">
      <c r="A17" s="1"/>
      <c r="B17" s="1" t="s">
        <v>97</v>
      </c>
      <c r="C17" s="53">
        <v>23.25</v>
      </c>
      <c r="D17" s="53">
        <v>16.950000000000003</v>
      </c>
      <c r="E17" s="53">
        <v>18.149999999999999</v>
      </c>
      <c r="F17" s="53">
        <v>20.299999999999997</v>
      </c>
      <c r="G17" s="53">
        <v>22</v>
      </c>
      <c r="H17" s="53">
        <v>16.575000000000003</v>
      </c>
      <c r="I17" s="53">
        <v>22.075000000000003</v>
      </c>
      <c r="J17" s="53">
        <v>21.425000000000001</v>
      </c>
      <c r="K17" s="53">
        <v>21.074999999999999</v>
      </c>
      <c r="L17" s="53">
        <v>18.950000000000003</v>
      </c>
      <c r="M17" s="53">
        <v>20.05</v>
      </c>
      <c r="N17" s="53">
        <v>12.524999999999999</v>
      </c>
      <c r="O17" s="53">
        <v>22.877499999999998</v>
      </c>
      <c r="P17" s="53">
        <v>13.149999999999999</v>
      </c>
      <c r="Q17" s="53">
        <v>17.25</v>
      </c>
      <c r="R17" s="53">
        <v>18.5</v>
      </c>
      <c r="S17" s="53">
        <v>19.369218749999998</v>
      </c>
      <c r="T17" s="53"/>
      <c r="U17" s="47"/>
    </row>
    <row r="18" spans="1:26" x14ac:dyDescent="0.25">
      <c r="A18" s="54" t="s">
        <v>92</v>
      </c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49"/>
    </row>
    <row r="20" spans="1:26" ht="60" x14ac:dyDescent="0.25">
      <c r="A20" s="1" t="s">
        <v>56</v>
      </c>
      <c r="B20" s="46" t="s">
        <v>4</v>
      </c>
      <c r="C20" s="46" t="s">
        <v>5</v>
      </c>
      <c r="D20" s="46" t="s">
        <v>84</v>
      </c>
      <c r="E20" s="46" t="s">
        <v>7</v>
      </c>
      <c r="F20" s="46" t="s">
        <v>8</v>
      </c>
      <c r="G20" s="46" t="s">
        <v>9</v>
      </c>
      <c r="H20" s="46" t="s">
        <v>10</v>
      </c>
      <c r="I20" s="46" t="s">
        <v>40</v>
      </c>
      <c r="J20" s="46" t="s">
        <v>12</v>
      </c>
      <c r="K20" s="46" t="s">
        <v>13</v>
      </c>
      <c r="L20" s="46" t="s">
        <v>14</v>
      </c>
      <c r="M20" s="46" t="s">
        <v>15</v>
      </c>
      <c r="N20" s="46" t="s">
        <v>16</v>
      </c>
      <c r="O20" s="46" t="s">
        <v>17</v>
      </c>
      <c r="P20" s="46" t="s">
        <v>41</v>
      </c>
      <c r="Q20" s="46" t="s">
        <v>18</v>
      </c>
      <c r="R20" s="46" t="s">
        <v>19</v>
      </c>
      <c r="S20" s="46" t="s">
        <v>20</v>
      </c>
      <c r="T20" s="46" t="s">
        <v>21</v>
      </c>
      <c r="U20" s="1"/>
    </row>
    <row r="21" spans="1:26" x14ac:dyDescent="0.25">
      <c r="A21" s="1">
        <v>8</v>
      </c>
      <c r="B21" s="1" t="s">
        <v>88</v>
      </c>
      <c r="C21" s="53">
        <v>0</v>
      </c>
      <c r="D21" s="53">
        <v>0</v>
      </c>
      <c r="E21" s="53">
        <v>0</v>
      </c>
      <c r="F21" s="53">
        <v>6.25</v>
      </c>
      <c r="G21" s="53">
        <v>0.41666666666666669</v>
      </c>
      <c r="H21" s="53">
        <v>3.9088052202806303</v>
      </c>
      <c r="I21" s="53">
        <v>1.6559760984381859</v>
      </c>
      <c r="J21" s="53">
        <v>1.6883281754510353</v>
      </c>
      <c r="K21" s="53">
        <v>0.78125</v>
      </c>
      <c r="L21" s="53" t="s">
        <v>90</v>
      </c>
      <c r="M21" s="53">
        <v>0.86206896551724133</v>
      </c>
      <c r="N21" s="53">
        <v>0</v>
      </c>
      <c r="O21" s="53" t="s">
        <v>90</v>
      </c>
      <c r="P21" s="53">
        <v>0</v>
      </c>
      <c r="Q21" s="53">
        <v>21.89064350949597</v>
      </c>
      <c r="R21" s="53">
        <v>0</v>
      </c>
      <c r="S21" s="53">
        <v>2.6752670454178378</v>
      </c>
      <c r="T21" s="53">
        <v>1.3241219059517226</v>
      </c>
      <c r="U21" s="52"/>
      <c r="V21" s="45"/>
    </row>
    <row r="22" spans="1:26" x14ac:dyDescent="0.25">
      <c r="A22" s="1">
        <v>9</v>
      </c>
      <c r="B22" s="1" t="s">
        <v>89</v>
      </c>
      <c r="C22" s="53">
        <v>0</v>
      </c>
      <c r="D22" s="53">
        <v>0</v>
      </c>
      <c r="E22" s="53">
        <v>0</v>
      </c>
      <c r="F22" s="53">
        <v>0.41666666666666669</v>
      </c>
      <c r="G22" s="53">
        <v>2.0097286226318483</v>
      </c>
      <c r="H22" s="53">
        <v>3.9316239316239319</v>
      </c>
      <c r="I22" s="53">
        <v>0</v>
      </c>
      <c r="J22" s="53">
        <v>0.390625</v>
      </c>
      <c r="K22" s="53">
        <v>0</v>
      </c>
      <c r="L22" s="53" t="s">
        <v>90</v>
      </c>
      <c r="M22" s="53">
        <v>0.40322580645161288</v>
      </c>
      <c r="N22" s="53">
        <v>0</v>
      </c>
      <c r="O22" s="53" t="s">
        <v>90</v>
      </c>
      <c r="P22" s="53">
        <v>0</v>
      </c>
      <c r="Q22" s="53">
        <v>0</v>
      </c>
      <c r="R22" s="53">
        <v>0</v>
      </c>
      <c r="S22" s="53">
        <v>0.51084785909814712</v>
      </c>
      <c r="T22" s="53">
        <v>-0.84029728036796802</v>
      </c>
      <c r="U22" s="52"/>
      <c r="V22" s="45"/>
    </row>
    <row r="23" spans="1:26" x14ac:dyDescent="0.25">
      <c r="A23" s="1"/>
      <c r="B23" s="1" t="s">
        <v>95</v>
      </c>
      <c r="C23" s="53">
        <v>0.34529678311221207</v>
      </c>
      <c r="D23" s="53">
        <v>0.29592803030303033</v>
      </c>
      <c r="E23" s="53">
        <v>0</v>
      </c>
      <c r="F23" s="53">
        <v>3.7808641975308643</v>
      </c>
      <c r="G23" s="53">
        <v>0.89024850176076997</v>
      </c>
      <c r="H23" s="53">
        <v>4.386811445934705</v>
      </c>
      <c r="I23" s="53">
        <v>0.73666008694221652</v>
      </c>
      <c r="J23" s="53">
        <v>1.3446832321190045</v>
      </c>
      <c r="K23" s="53">
        <v>0.30321632892197409</v>
      </c>
      <c r="L23" s="53"/>
      <c r="M23" s="53">
        <v>0.4603539472955514</v>
      </c>
      <c r="N23" s="53">
        <v>0</v>
      </c>
      <c r="O23" s="53"/>
      <c r="P23" s="53">
        <v>0</v>
      </c>
      <c r="Q23" s="53">
        <v>6.0119397993338817</v>
      </c>
      <c r="R23" s="53">
        <v>0.36002959927140255</v>
      </c>
      <c r="S23" s="53">
        <v>1.3511451394661151</v>
      </c>
      <c r="T23" s="53">
        <v>0</v>
      </c>
      <c r="U23" s="52"/>
      <c r="V23" s="45"/>
    </row>
    <row r="24" spans="1:26" x14ac:dyDescent="0.25">
      <c r="A24" s="1"/>
      <c r="B24" s="1" t="s">
        <v>96</v>
      </c>
      <c r="C24" s="53">
        <v>1.3515981735159817</v>
      </c>
      <c r="D24" s="53">
        <v>2.2727272727272729</v>
      </c>
      <c r="E24" s="53">
        <v>0</v>
      </c>
      <c r="F24" s="53">
        <v>7.5</v>
      </c>
      <c r="G24" s="53">
        <v>2.0097286226318483</v>
      </c>
      <c r="H24" s="53">
        <v>7.9449195215076358</v>
      </c>
      <c r="I24" s="53">
        <v>1.6559760984381859</v>
      </c>
      <c r="J24" s="53">
        <v>2.5446921414192012</v>
      </c>
      <c r="K24" s="53">
        <v>0.78125</v>
      </c>
      <c r="L24" s="53"/>
      <c r="M24" s="53">
        <v>1.264367816091954</v>
      </c>
      <c r="N24" s="53">
        <v>0</v>
      </c>
      <c r="O24" s="53"/>
      <c r="P24" s="53">
        <v>0</v>
      </c>
      <c r="Q24" s="53">
        <v>21.89064350949597</v>
      </c>
      <c r="R24" s="53">
        <v>2.459016393442623</v>
      </c>
      <c r="S24" s="53">
        <v>2.6752670454178378</v>
      </c>
      <c r="T24" s="53"/>
      <c r="U24" s="52"/>
      <c r="V24" s="45"/>
    </row>
    <row r="25" spans="1:26" x14ac:dyDescent="0.25">
      <c r="A25" s="1"/>
      <c r="B25" s="1" t="s">
        <v>97</v>
      </c>
      <c r="C25" s="53">
        <v>0</v>
      </c>
      <c r="D25" s="53">
        <v>0</v>
      </c>
      <c r="E25" s="53">
        <v>0</v>
      </c>
      <c r="F25" s="53">
        <v>0</v>
      </c>
      <c r="G25" s="53">
        <v>0.3968253968253968</v>
      </c>
      <c r="H25" s="53">
        <v>2.0075757575757578</v>
      </c>
      <c r="I25" s="53">
        <v>0</v>
      </c>
      <c r="J25" s="53">
        <v>0.390625</v>
      </c>
      <c r="K25" s="53">
        <v>0</v>
      </c>
      <c r="L25" s="53"/>
      <c r="M25" s="53">
        <v>0</v>
      </c>
      <c r="N25" s="53">
        <v>0</v>
      </c>
      <c r="O25" s="53"/>
      <c r="P25" s="53">
        <v>0</v>
      </c>
      <c r="Q25" s="53">
        <v>0</v>
      </c>
      <c r="R25" s="53">
        <v>0</v>
      </c>
      <c r="S25" s="53">
        <v>0.51084785909814712</v>
      </c>
      <c r="T25" s="53"/>
      <c r="U25" s="52"/>
      <c r="V25" s="45"/>
    </row>
    <row r="26" spans="1:26" x14ac:dyDescent="0.25">
      <c r="A26" s="54" t="s">
        <v>93</v>
      </c>
      <c r="B26" s="5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6"/>
      <c r="V26" s="45"/>
    </row>
    <row r="28" spans="1:26" ht="60" x14ac:dyDescent="0.25">
      <c r="A28" s="1" t="s">
        <v>56</v>
      </c>
      <c r="B28" s="46" t="s">
        <v>4</v>
      </c>
      <c r="C28" s="46" t="s">
        <v>5</v>
      </c>
      <c r="D28" s="46" t="s">
        <v>6</v>
      </c>
      <c r="E28" s="46" t="s">
        <v>7</v>
      </c>
      <c r="F28" s="46" t="s">
        <v>8</v>
      </c>
      <c r="G28" s="46" t="s">
        <v>9</v>
      </c>
      <c r="H28" s="46" t="s">
        <v>10</v>
      </c>
      <c r="I28" s="46" t="s">
        <v>40</v>
      </c>
      <c r="J28" s="46" t="s">
        <v>12</v>
      </c>
      <c r="K28" s="46" t="s">
        <v>13</v>
      </c>
      <c r="L28" s="46" t="s">
        <v>14</v>
      </c>
      <c r="M28" s="46" t="s">
        <v>15</v>
      </c>
      <c r="N28" s="46" t="s">
        <v>16</v>
      </c>
      <c r="O28" s="46" t="s">
        <v>17</v>
      </c>
      <c r="P28" s="46" t="s">
        <v>41</v>
      </c>
      <c r="Q28" s="46" t="s">
        <v>18</v>
      </c>
      <c r="R28" s="46" t="s">
        <v>19</v>
      </c>
      <c r="S28" s="46" t="s">
        <v>20</v>
      </c>
      <c r="T28" s="46" t="s">
        <v>21</v>
      </c>
    </row>
    <row r="29" spans="1:26" x14ac:dyDescent="0.25">
      <c r="A29" s="1">
        <v>8</v>
      </c>
      <c r="B29" s="1" t="s">
        <v>88</v>
      </c>
      <c r="C29" s="53">
        <v>0</v>
      </c>
      <c r="D29" s="53">
        <v>0</v>
      </c>
      <c r="E29" s="53">
        <v>0</v>
      </c>
      <c r="F29" s="53">
        <v>37.083333333333336</v>
      </c>
      <c r="G29" s="53">
        <v>0</v>
      </c>
      <c r="H29" s="53">
        <v>0</v>
      </c>
      <c r="I29" s="53">
        <v>0.42372881355932202</v>
      </c>
      <c r="J29" s="53">
        <v>0</v>
      </c>
      <c r="K29" s="53">
        <v>0</v>
      </c>
      <c r="L29" s="53" t="s">
        <v>90</v>
      </c>
      <c r="M29" s="53" t="s">
        <v>90</v>
      </c>
      <c r="N29" s="53">
        <v>0</v>
      </c>
      <c r="O29" s="53" t="s">
        <v>90</v>
      </c>
      <c r="P29" s="53" t="s">
        <v>90</v>
      </c>
      <c r="Q29" s="53">
        <v>0</v>
      </c>
      <c r="R29" s="53">
        <v>0</v>
      </c>
      <c r="S29" s="53">
        <v>3.1255885122410549</v>
      </c>
      <c r="T29" s="53">
        <v>2.1255885122410501</v>
      </c>
      <c r="U29" s="45"/>
      <c r="V29" s="45"/>
      <c r="W29" s="45"/>
      <c r="X29" s="45"/>
      <c r="Y29" s="45"/>
      <c r="Z29" s="45"/>
    </row>
    <row r="30" spans="1:26" x14ac:dyDescent="0.25">
      <c r="A30" s="1">
        <v>9</v>
      </c>
      <c r="B30" s="1" t="s">
        <v>89</v>
      </c>
      <c r="C30" s="53">
        <v>0</v>
      </c>
      <c r="D30" s="53">
        <v>0</v>
      </c>
      <c r="E30" s="53">
        <v>0</v>
      </c>
      <c r="F30" s="53">
        <v>1.6666666666666667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 t="s">
        <v>90</v>
      </c>
      <c r="M30" s="53" t="s">
        <v>90</v>
      </c>
      <c r="N30" s="53">
        <v>0</v>
      </c>
      <c r="O30" s="53" t="s">
        <v>90</v>
      </c>
      <c r="P30" s="53" t="s">
        <v>90</v>
      </c>
      <c r="Q30" s="53">
        <v>0</v>
      </c>
      <c r="R30" s="53">
        <v>0</v>
      </c>
      <c r="S30" s="53">
        <v>0.1388888888888889</v>
      </c>
      <c r="T30" s="53">
        <v>0.1388888888888889</v>
      </c>
      <c r="U30" s="45"/>
      <c r="V30" s="45"/>
      <c r="W30" s="45"/>
      <c r="X30" s="45"/>
      <c r="Y30" s="45"/>
      <c r="Z30" s="45"/>
    </row>
    <row r="31" spans="1:26" x14ac:dyDescent="0.25">
      <c r="A31" s="1"/>
      <c r="B31" s="1" t="s">
        <v>95</v>
      </c>
      <c r="C31" s="53">
        <v>0</v>
      </c>
      <c r="D31" s="53">
        <v>0</v>
      </c>
      <c r="E31" s="53">
        <v>0</v>
      </c>
      <c r="F31" s="53">
        <v>13.611111111111112</v>
      </c>
      <c r="G31" s="53">
        <v>0</v>
      </c>
      <c r="H31" s="53">
        <v>0</v>
      </c>
      <c r="I31" s="53">
        <v>4.7080979284369114E-2</v>
      </c>
      <c r="J31" s="53">
        <v>0</v>
      </c>
      <c r="K31" s="53">
        <v>0</v>
      </c>
      <c r="L31" s="53"/>
      <c r="M31" s="53"/>
      <c r="N31" s="53">
        <v>0</v>
      </c>
      <c r="O31" s="53"/>
      <c r="P31" s="53"/>
      <c r="Q31" s="53">
        <v>0</v>
      </c>
      <c r="R31" s="53">
        <v>0</v>
      </c>
      <c r="S31" s="53">
        <v>1.1381826741996235</v>
      </c>
      <c r="T31" s="53">
        <v>1.1381826741996235</v>
      </c>
      <c r="U31" s="45"/>
      <c r="V31" s="45"/>
      <c r="W31" s="45"/>
      <c r="X31" s="45"/>
      <c r="Y31" s="45"/>
      <c r="Z31" s="45"/>
    </row>
    <row r="32" spans="1:26" x14ac:dyDescent="0.25">
      <c r="A32" s="1"/>
      <c r="B32" s="1" t="s">
        <v>96</v>
      </c>
      <c r="C32" s="53">
        <v>0</v>
      </c>
      <c r="D32" s="53">
        <v>0</v>
      </c>
      <c r="E32" s="53">
        <v>0</v>
      </c>
      <c r="F32" s="53">
        <v>37.083333333333336</v>
      </c>
      <c r="G32" s="53">
        <v>0</v>
      </c>
      <c r="H32" s="53">
        <v>0</v>
      </c>
      <c r="I32" s="53">
        <v>0.42372881355932202</v>
      </c>
      <c r="J32" s="53">
        <v>0</v>
      </c>
      <c r="K32" s="53">
        <v>0</v>
      </c>
      <c r="L32" s="53"/>
      <c r="M32" s="53"/>
      <c r="N32" s="53">
        <v>0</v>
      </c>
      <c r="O32" s="53"/>
      <c r="P32" s="53"/>
      <c r="Q32" s="53">
        <v>0</v>
      </c>
      <c r="R32" s="53">
        <v>0</v>
      </c>
      <c r="S32" s="53">
        <v>3.1255885122410549</v>
      </c>
      <c r="T32" s="53"/>
      <c r="U32" s="45"/>
      <c r="V32" s="45"/>
      <c r="W32" s="45"/>
      <c r="X32" s="45"/>
      <c r="Y32" s="45"/>
      <c r="Z32" s="45"/>
    </row>
    <row r="33" spans="1:26" x14ac:dyDescent="0.25">
      <c r="A33" s="1"/>
      <c r="B33" s="1" t="s">
        <v>97</v>
      </c>
      <c r="C33" s="53">
        <v>0</v>
      </c>
      <c r="D33" s="53">
        <v>0</v>
      </c>
      <c r="E33" s="53">
        <v>0</v>
      </c>
      <c r="F33" s="53">
        <v>1.6666666666666667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/>
      <c r="M33" s="53"/>
      <c r="N33" s="53">
        <v>0</v>
      </c>
      <c r="O33" s="53"/>
      <c r="P33" s="53"/>
      <c r="Q33" s="53">
        <v>0</v>
      </c>
      <c r="R33" s="53">
        <v>0</v>
      </c>
      <c r="S33" s="53">
        <v>0.1388888888888889</v>
      </c>
      <c r="T33" s="53"/>
      <c r="U33" s="45"/>
      <c r="V33" s="45"/>
      <c r="W33" s="45"/>
      <c r="X33" s="45"/>
      <c r="Y33" s="45"/>
      <c r="Z33" s="45"/>
    </row>
    <row r="34" spans="1:26" x14ac:dyDescent="0.25">
      <c r="A34" t="s">
        <v>114</v>
      </c>
    </row>
  </sheetData>
  <sheetProtection algorithmName="SHA-512" hashValue="IbCTbauhlhe+iQmUFjBg2M8XPJquEJdAReGHt3zXr8vuf7C/LAwDOlyRfcM76SJiYuFttOHqoGANJMOGCLsbAQ==" saltValue="9teio1jkKaB7wgzIG+nz2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6E8E9-21ED-47B4-8CA2-A064C2C50C14}">
  <dimension ref="A1"/>
  <sheetViews>
    <sheetView workbookViewId="0">
      <selection activeCell="F10" sqref="F10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23"/>
  <sheetViews>
    <sheetView zoomScale="75" zoomScaleNormal="75" workbookViewId="0">
      <selection activeCell="D26" sqref="D26"/>
    </sheetView>
  </sheetViews>
  <sheetFormatPr defaultRowHeight="15" x14ac:dyDescent="0.25"/>
  <cols>
    <col min="1" max="1" width="6.140625" customWidth="1"/>
    <col min="2" max="2" width="13.85546875" customWidth="1"/>
    <col min="3" max="17" width="10.5703125" customWidth="1"/>
    <col min="18" max="19" width="12.140625" customWidth="1"/>
    <col min="260" max="260" width="6.140625" customWidth="1"/>
    <col min="261" max="261" width="13.85546875" customWidth="1"/>
    <col min="262" max="273" width="10.5703125" customWidth="1"/>
    <col min="274" max="275" width="12.140625" customWidth="1"/>
    <col min="516" max="516" width="6.140625" customWidth="1"/>
    <col min="517" max="517" width="13.85546875" customWidth="1"/>
    <col min="518" max="529" width="10.5703125" customWidth="1"/>
    <col min="530" max="531" width="12.140625" customWidth="1"/>
    <col min="772" max="772" width="6.140625" customWidth="1"/>
    <col min="773" max="773" width="13.85546875" customWidth="1"/>
    <col min="774" max="785" width="10.5703125" customWidth="1"/>
    <col min="786" max="787" width="12.140625" customWidth="1"/>
    <col min="1028" max="1028" width="6.140625" customWidth="1"/>
    <col min="1029" max="1029" width="13.85546875" customWidth="1"/>
    <col min="1030" max="1041" width="10.5703125" customWidth="1"/>
    <col min="1042" max="1043" width="12.140625" customWidth="1"/>
    <col min="1284" max="1284" width="6.140625" customWidth="1"/>
    <col min="1285" max="1285" width="13.85546875" customWidth="1"/>
    <col min="1286" max="1297" width="10.5703125" customWidth="1"/>
    <col min="1298" max="1299" width="12.140625" customWidth="1"/>
    <col min="1540" max="1540" width="6.140625" customWidth="1"/>
    <col min="1541" max="1541" width="13.85546875" customWidth="1"/>
    <col min="1542" max="1553" width="10.5703125" customWidth="1"/>
    <col min="1554" max="1555" width="12.140625" customWidth="1"/>
    <col min="1796" max="1796" width="6.140625" customWidth="1"/>
    <col min="1797" max="1797" width="13.85546875" customWidth="1"/>
    <col min="1798" max="1809" width="10.5703125" customWidth="1"/>
    <col min="1810" max="1811" width="12.140625" customWidth="1"/>
    <col min="2052" max="2052" width="6.140625" customWidth="1"/>
    <col min="2053" max="2053" width="13.85546875" customWidth="1"/>
    <col min="2054" max="2065" width="10.5703125" customWidth="1"/>
    <col min="2066" max="2067" width="12.140625" customWidth="1"/>
    <col min="2308" max="2308" width="6.140625" customWidth="1"/>
    <col min="2309" max="2309" width="13.85546875" customWidth="1"/>
    <col min="2310" max="2321" width="10.5703125" customWidth="1"/>
    <col min="2322" max="2323" width="12.140625" customWidth="1"/>
    <col min="2564" max="2564" width="6.140625" customWidth="1"/>
    <col min="2565" max="2565" width="13.85546875" customWidth="1"/>
    <col min="2566" max="2577" width="10.5703125" customWidth="1"/>
    <col min="2578" max="2579" width="12.140625" customWidth="1"/>
    <col min="2820" max="2820" width="6.140625" customWidth="1"/>
    <col min="2821" max="2821" width="13.85546875" customWidth="1"/>
    <col min="2822" max="2833" width="10.5703125" customWidth="1"/>
    <col min="2834" max="2835" width="12.140625" customWidth="1"/>
    <col min="3076" max="3076" width="6.140625" customWidth="1"/>
    <col min="3077" max="3077" width="13.85546875" customWidth="1"/>
    <col min="3078" max="3089" width="10.5703125" customWidth="1"/>
    <col min="3090" max="3091" width="12.140625" customWidth="1"/>
    <col min="3332" max="3332" width="6.140625" customWidth="1"/>
    <col min="3333" max="3333" width="13.85546875" customWidth="1"/>
    <col min="3334" max="3345" width="10.5703125" customWidth="1"/>
    <col min="3346" max="3347" width="12.140625" customWidth="1"/>
    <col min="3588" max="3588" width="6.140625" customWidth="1"/>
    <col min="3589" max="3589" width="13.85546875" customWidth="1"/>
    <col min="3590" max="3601" width="10.5703125" customWidth="1"/>
    <col min="3602" max="3603" width="12.140625" customWidth="1"/>
    <col min="3844" max="3844" width="6.140625" customWidth="1"/>
    <col min="3845" max="3845" width="13.85546875" customWidth="1"/>
    <col min="3846" max="3857" width="10.5703125" customWidth="1"/>
    <col min="3858" max="3859" width="12.140625" customWidth="1"/>
    <col min="4100" max="4100" width="6.140625" customWidth="1"/>
    <col min="4101" max="4101" width="13.85546875" customWidth="1"/>
    <col min="4102" max="4113" width="10.5703125" customWidth="1"/>
    <col min="4114" max="4115" width="12.140625" customWidth="1"/>
    <col min="4356" max="4356" width="6.140625" customWidth="1"/>
    <col min="4357" max="4357" width="13.85546875" customWidth="1"/>
    <col min="4358" max="4369" width="10.5703125" customWidth="1"/>
    <col min="4370" max="4371" width="12.140625" customWidth="1"/>
    <col min="4612" max="4612" width="6.140625" customWidth="1"/>
    <col min="4613" max="4613" width="13.85546875" customWidth="1"/>
    <col min="4614" max="4625" width="10.5703125" customWidth="1"/>
    <col min="4626" max="4627" width="12.140625" customWidth="1"/>
    <col min="4868" max="4868" width="6.140625" customWidth="1"/>
    <col min="4869" max="4869" width="13.85546875" customWidth="1"/>
    <col min="4870" max="4881" width="10.5703125" customWidth="1"/>
    <col min="4882" max="4883" width="12.140625" customWidth="1"/>
    <col min="5124" max="5124" width="6.140625" customWidth="1"/>
    <col min="5125" max="5125" width="13.85546875" customWidth="1"/>
    <col min="5126" max="5137" width="10.5703125" customWidth="1"/>
    <col min="5138" max="5139" width="12.140625" customWidth="1"/>
    <col min="5380" max="5380" width="6.140625" customWidth="1"/>
    <col min="5381" max="5381" width="13.85546875" customWidth="1"/>
    <col min="5382" max="5393" width="10.5703125" customWidth="1"/>
    <col min="5394" max="5395" width="12.140625" customWidth="1"/>
    <col min="5636" max="5636" width="6.140625" customWidth="1"/>
    <col min="5637" max="5637" width="13.85546875" customWidth="1"/>
    <col min="5638" max="5649" width="10.5703125" customWidth="1"/>
    <col min="5650" max="5651" width="12.140625" customWidth="1"/>
    <col min="5892" max="5892" width="6.140625" customWidth="1"/>
    <col min="5893" max="5893" width="13.85546875" customWidth="1"/>
    <col min="5894" max="5905" width="10.5703125" customWidth="1"/>
    <col min="5906" max="5907" width="12.140625" customWidth="1"/>
    <col min="6148" max="6148" width="6.140625" customWidth="1"/>
    <col min="6149" max="6149" width="13.85546875" customWidth="1"/>
    <col min="6150" max="6161" width="10.5703125" customWidth="1"/>
    <col min="6162" max="6163" width="12.140625" customWidth="1"/>
    <col min="6404" max="6404" width="6.140625" customWidth="1"/>
    <col min="6405" max="6405" width="13.85546875" customWidth="1"/>
    <col min="6406" max="6417" width="10.5703125" customWidth="1"/>
    <col min="6418" max="6419" width="12.140625" customWidth="1"/>
    <col min="6660" max="6660" width="6.140625" customWidth="1"/>
    <col min="6661" max="6661" width="13.85546875" customWidth="1"/>
    <col min="6662" max="6673" width="10.5703125" customWidth="1"/>
    <col min="6674" max="6675" width="12.140625" customWidth="1"/>
    <col min="6916" max="6916" width="6.140625" customWidth="1"/>
    <col min="6917" max="6917" width="13.85546875" customWidth="1"/>
    <col min="6918" max="6929" width="10.5703125" customWidth="1"/>
    <col min="6930" max="6931" width="12.140625" customWidth="1"/>
    <col min="7172" max="7172" width="6.140625" customWidth="1"/>
    <col min="7173" max="7173" width="13.85546875" customWidth="1"/>
    <col min="7174" max="7185" width="10.5703125" customWidth="1"/>
    <col min="7186" max="7187" width="12.140625" customWidth="1"/>
    <col min="7428" max="7428" width="6.140625" customWidth="1"/>
    <col min="7429" max="7429" width="13.85546875" customWidth="1"/>
    <col min="7430" max="7441" width="10.5703125" customWidth="1"/>
    <col min="7442" max="7443" width="12.140625" customWidth="1"/>
    <col min="7684" max="7684" width="6.140625" customWidth="1"/>
    <col min="7685" max="7685" width="13.85546875" customWidth="1"/>
    <col min="7686" max="7697" width="10.5703125" customWidth="1"/>
    <col min="7698" max="7699" width="12.140625" customWidth="1"/>
    <col min="7940" max="7940" width="6.140625" customWidth="1"/>
    <col min="7941" max="7941" width="13.85546875" customWidth="1"/>
    <col min="7942" max="7953" width="10.5703125" customWidth="1"/>
    <col min="7954" max="7955" width="12.140625" customWidth="1"/>
    <col min="8196" max="8196" width="6.140625" customWidth="1"/>
    <col min="8197" max="8197" width="13.85546875" customWidth="1"/>
    <col min="8198" max="8209" width="10.5703125" customWidth="1"/>
    <col min="8210" max="8211" width="12.140625" customWidth="1"/>
    <col min="8452" max="8452" width="6.140625" customWidth="1"/>
    <col min="8453" max="8453" width="13.85546875" customWidth="1"/>
    <col min="8454" max="8465" width="10.5703125" customWidth="1"/>
    <col min="8466" max="8467" width="12.140625" customWidth="1"/>
    <col min="8708" max="8708" width="6.140625" customWidth="1"/>
    <col min="8709" max="8709" width="13.85546875" customWidth="1"/>
    <col min="8710" max="8721" width="10.5703125" customWidth="1"/>
    <col min="8722" max="8723" width="12.140625" customWidth="1"/>
    <col min="8964" max="8964" width="6.140625" customWidth="1"/>
    <col min="8965" max="8965" width="13.85546875" customWidth="1"/>
    <col min="8966" max="8977" width="10.5703125" customWidth="1"/>
    <col min="8978" max="8979" width="12.140625" customWidth="1"/>
    <col min="9220" max="9220" width="6.140625" customWidth="1"/>
    <col min="9221" max="9221" width="13.85546875" customWidth="1"/>
    <col min="9222" max="9233" width="10.5703125" customWidth="1"/>
    <col min="9234" max="9235" width="12.140625" customWidth="1"/>
    <col min="9476" max="9476" width="6.140625" customWidth="1"/>
    <col min="9477" max="9477" width="13.85546875" customWidth="1"/>
    <col min="9478" max="9489" width="10.5703125" customWidth="1"/>
    <col min="9490" max="9491" width="12.140625" customWidth="1"/>
    <col min="9732" max="9732" width="6.140625" customWidth="1"/>
    <col min="9733" max="9733" width="13.85546875" customWidth="1"/>
    <col min="9734" max="9745" width="10.5703125" customWidth="1"/>
    <col min="9746" max="9747" width="12.140625" customWidth="1"/>
    <col min="9988" max="9988" width="6.140625" customWidth="1"/>
    <col min="9989" max="9989" width="13.85546875" customWidth="1"/>
    <col min="9990" max="10001" width="10.5703125" customWidth="1"/>
    <col min="10002" max="10003" width="12.140625" customWidth="1"/>
    <col min="10244" max="10244" width="6.140625" customWidth="1"/>
    <col min="10245" max="10245" width="13.85546875" customWidth="1"/>
    <col min="10246" max="10257" width="10.5703125" customWidth="1"/>
    <col min="10258" max="10259" width="12.140625" customWidth="1"/>
    <col min="10500" max="10500" width="6.140625" customWidth="1"/>
    <col min="10501" max="10501" width="13.85546875" customWidth="1"/>
    <col min="10502" max="10513" width="10.5703125" customWidth="1"/>
    <col min="10514" max="10515" width="12.140625" customWidth="1"/>
    <col min="10756" max="10756" width="6.140625" customWidth="1"/>
    <col min="10757" max="10757" width="13.85546875" customWidth="1"/>
    <col min="10758" max="10769" width="10.5703125" customWidth="1"/>
    <col min="10770" max="10771" width="12.140625" customWidth="1"/>
    <col min="11012" max="11012" width="6.140625" customWidth="1"/>
    <col min="11013" max="11013" width="13.85546875" customWidth="1"/>
    <col min="11014" max="11025" width="10.5703125" customWidth="1"/>
    <col min="11026" max="11027" width="12.140625" customWidth="1"/>
    <col min="11268" max="11268" width="6.140625" customWidth="1"/>
    <col min="11269" max="11269" width="13.85546875" customWidth="1"/>
    <col min="11270" max="11281" width="10.5703125" customWidth="1"/>
    <col min="11282" max="11283" width="12.140625" customWidth="1"/>
    <col min="11524" max="11524" width="6.140625" customWidth="1"/>
    <col min="11525" max="11525" width="13.85546875" customWidth="1"/>
    <col min="11526" max="11537" width="10.5703125" customWidth="1"/>
    <col min="11538" max="11539" width="12.140625" customWidth="1"/>
    <col min="11780" max="11780" width="6.140625" customWidth="1"/>
    <col min="11781" max="11781" width="13.85546875" customWidth="1"/>
    <col min="11782" max="11793" width="10.5703125" customWidth="1"/>
    <col min="11794" max="11795" width="12.140625" customWidth="1"/>
    <col min="12036" max="12036" width="6.140625" customWidth="1"/>
    <col min="12037" max="12037" width="13.85546875" customWidth="1"/>
    <col min="12038" max="12049" width="10.5703125" customWidth="1"/>
    <col min="12050" max="12051" width="12.140625" customWidth="1"/>
    <col min="12292" max="12292" width="6.140625" customWidth="1"/>
    <col min="12293" max="12293" width="13.85546875" customWidth="1"/>
    <col min="12294" max="12305" width="10.5703125" customWidth="1"/>
    <col min="12306" max="12307" width="12.140625" customWidth="1"/>
    <col min="12548" max="12548" width="6.140625" customWidth="1"/>
    <col min="12549" max="12549" width="13.85546875" customWidth="1"/>
    <col min="12550" max="12561" width="10.5703125" customWidth="1"/>
    <col min="12562" max="12563" width="12.140625" customWidth="1"/>
    <col min="12804" max="12804" width="6.140625" customWidth="1"/>
    <col min="12805" max="12805" width="13.85546875" customWidth="1"/>
    <col min="12806" max="12817" width="10.5703125" customWidth="1"/>
    <col min="12818" max="12819" width="12.140625" customWidth="1"/>
    <col min="13060" max="13060" width="6.140625" customWidth="1"/>
    <col min="13061" max="13061" width="13.85546875" customWidth="1"/>
    <col min="13062" max="13073" width="10.5703125" customWidth="1"/>
    <col min="13074" max="13075" width="12.140625" customWidth="1"/>
    <col min="13316" max="13316" width="6.140625" customWidth="1"/>
    <col min="13317" max="13317" width="13.85546875" customWidth="1"/>
    <col min="13318" max="13329" width="10.5703125" customWidth="1"/>
    <col min="13330" max="13331" width="12.140625" customWidth="1"/>
    <col min="13572" max="13572" width="6.140625" customWidth="1"/>
    <col min="13573" max="13573" width="13.85546875" customWidth="1"/>
    <col min="13574" max="13585" width="10.5703125" customWidth="1"/>
    <col min="13586" max="13587" width="12.140625" customWidth="1"/>
    <col min="13828" max="13828" width="6.140625" customWidth="1"/>
    <col min="13829" max="13829" width="13.85546875" customWidth="1"/>
    <col min="13830" max="13841" width="10.5703125" customWidth="1"/>
    <col min="13842" max="13843" width="12.140625" customWidth="1"/>
    <col min="14084" max="14084" width="6.140625" customWidth="1"/>
    <col min="14085" max="14085" width="13.85546875" customWidth="1"/>
    <col min="14086" max="14097" width="10.5703125" customWidth="1"/>
    <col min="14098" max="14099" width="12.140625" customWidth="1"/>
    <col min="14340" max="14340" width="6.140625" customWidth="1"/>
    <col min="14341" max="14341" width="13.85546875" customWidth="1"/>
    <col min="14342" max="14353" width="10.5703125" customWidth="1"/>
    <col min="14354" max="14355" width="12.140625" customWidth="1"/>
    <col min="14596" max="14596" width="6.140625" customWidth="1"/>
    <col min="14597" max="14597" width="13.85546875" customWidth="1"/>
    <col min="14598" max="14609" width="10.5703125" customWidth="1"/>
    <col min="14610" max="14611" width="12.140625" customWidth="1"/>
    <col min="14852" max="14852" width="6.140625" customWidth="1"/>
    <col min="14853" max="14853" width="13.85546875" customWidth="1"/>
    <col min="14854" max="14865" width="10.5703125" customWidth="1"/>
    <col min="14866" max="14867" width="12.140625" customWidth="1"/>
    <col min="15108" max="15108" width="6.140625" customWidth="1"/>
    <col min="15109" max="15109" width="13.85546875" customWidth="1"/>
    <col min="15110" max="15121" width="10.5703125" customWidth="1"/>
    <col min="15122" max="15123" width="12.140625" customWidth="1"/>
    <col min="15364" max="15364" width="6.140625" customWidth="1"/>
    <col min="15365" max="15365" width="13.85546875" customWidth="1"/>
    <col min="15366" max="15377" width="10.5703125" customWidth="1"/>
    <col min="15378" max="15379" width="12.140625" customWidth="1"/>
    <col min="15620" max="15620" width="6.140625" customWidth="1"/>
    <col min="15621" max="15621" width="13.85546875" customWidth="1"/>
    <col min="15622" max="15633" width="10.5703125" customWidth="1"/>
    <col min="15634" max="15635" width="12.140625" customWidth="1"/>
    <col min="15876" max="15876" width="6.140625" customWidth="1"/>
    <col min="15877" max="15877" width="13.85546875" customWidth="1"/>
    <col min="15878" max="15889" width="10.5703125" customWidth="1"/>
    <col min="15890" max="15891" width="12.140625" customWidth="1"/>
    <col min="16132" max="16132" width="6.140625" customWidth="1"/>
    <col min="16133" max="16133" width="13.85546875" customWidth="1"/>
    <col min="16134" max="16145" width="10.5703125" customWidth="1"/>
    <col min="16146" max="16147" width="12.140625" customWidth="1"/>
  </cols>
  <sheetData>
    <row r="1" spans="1:19" x14ac:dyDescent="0.25">
      <c r="A1" s="62" t="s">
        <v>0</v>
      </c>
      <c r="B1" s="63"/>
      <c r="C1" s="63"/>
      <c r="D1" s="63"/>
      <c r="E1" s="63"/>
      <c r="F1" s="63"/>
      <c r="G1" s="63"/>
      <c r="H1" s="63"/>
      <c r="I1" s="64"/>
      <c r="J1" s="62" t="s">
        <v>1</v>
      </c>
      <c r="K1" s="63"/>
      <c r="L1" s="63"/>
      <c r="M1" s="63"/>
      <c r="N1" s="63"/>
      <c r="O1" s="63"/>
      <c r="P1" s="63"/>
      <c r="Q1" s="63"/>
      <c r="R1" s="63"/>
      <c r="S1" s="64"/>
    </row>
    <row r="2" spans="1:19" x14ac:dyDescent="0.25">
      <c r="A2" s="65" t="s">
        <v>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x14ac:dyDescent="0.25">
      <c r="A3" s="65" t="s">
        <v>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96" x14ac:dyDescent="0.25">
      <c r="A4" s="1"/>
      <c r="B4" s="2" t="s">
        <v>4</v>
      </c>
      <c r="C4" s="3" t="s">
        <v>5</v>
      </c>
      <c r="D4" s="4" t="s">
        <v>6</v>
      </c>
      <c r="E4" s="5" t="s">
        <v>7</v>
      </c>
      <c r="F4" s="3" t="s">
        <v>8</v>
      </c>
      <c r="G4" s="6" t="s">
        <v>9</v>
      </c>
      <c r="H4" s="3" t="s">
        <v>10</v>
      </c>
      <c r="I4" s="6" t="s">
        <v>11</v>
      </c>
      <c r="J4" s="6" t="s">
        <v>12</v>
      </c>
      <c r="K4" s="3" t="s">
        <v>13</v>
      </c>
      <c r="L4" s="7" t="s">
        <v>14</v>
      </c>
      <c r="M4" s="5" t="s">
        <v>15</v>
      </c>
      <c r="N4" s="7" t="s">
        <v>16</v>
      </c>
      <c r="O4" s="3" t="s">
        <v>17</v>
      </c>
      <c r="P4" s="3" t="s">
        <v>18</v>
      </c>
      <c r="Q4" s="8" t="s">
        <v>19</v>
      </c>
      <c r="R4" s="9" t="s">
        <v>20</v>
      </c>
      <c r="S4" s="9" t="s">
        <v>21</v>
      </c>
    </row>
    <row r="5" spans="1:19" x14ac:dyDescent="0.25">
      <c r="A5" s="10">
        <v>1</v>
      </c>
      <c r="B5" s="1" t="s">
        <v>22</v>
      </c>
      <c r="C5" s="11">
        <v>15.050896057347671</v>
      </c>
      <c r="D5" s="12">
        <v>12.208372634094196</v>
      </c>
      <c r="E5" s="11">
        <v>13.576278060743256</v>
      </c>
      <c r="F5" s="11">
        <v>12.366406757634827</v>
      </c>
      <c r="G5" s="11">
        <v>12.625130478526064</v>
      </c>
      <c r="H5" s="11">
        <v>11.846192542287618</v>
      </c>
      <c r="I5" s="11">
        <v>11.178126768534238</v>
      </c>
      <c r="J5" s="11">
        <v>12.260982204615482</v>
      </c>
      <c r="K5" s="11">
        <v>10.80771866943344</v>
      </c>
      <c r="L5" s="11">
        <v>10.627419802419801</v>
      </c>
      <c r="M5" s="11">
        <v>9.4170676691729316</v>
      </c>
      <c r="N5" s="11">
        <v>8.0787933094384705</v>
      </c>
      <c r="O5" s="11">
        <v>9.2378807574491777</v>
      </c>
      <c r="P5" s="11">
        <v>5.2545180154687792</v>
      </c>
      <c r="Q5" s="11">
        <v>5.1579324655725323</v>
      </c>
      <c r="R5" s="13">
        <f>AVERAGE(C5:Q5)</f>
        <v>10.646247746182569</v>
      </c>
      <c r="S5" s="14">
        <f t="shared" ref="S5:S17" si="0">+(R5-$R$18)</f>
        <v>-0.73979706481804897</v>
      </c>
    </row>
    <row r="6" spans="1:19" x14ac:dyDescent="0.25">
      <c r="A6" s="10">
        <v>2</v>
      </c>
      <c r="B6" s="1" t="s">
        <v>23</v>
      </c>
      <c r="C6" s="11">
        <v>16.350575363139029</v>
      </c>
      <c r="D6" s="12">
        <v>13.321797774004903</v>
      </c>
      <c r="E6" s="11">
        <v>15.461444381563226</v>
      </c>
      <c r="F6" s="11">
        <v>13.464262508122157</v>
      </c>
      <c r="G6" s="11">
        <v>13.270857699805065</v>
      </c>
      <c r="H6" s="11">
        <v>13.191419857888448</v>
      </c>
      <c r="I6" s="11">
        <v>12.995488272652956</v>
      </c>
      <c r="J6" s="11">
        <v>13.067877130101238</v>
      </c>
      <c r="K6" s="11">
        <v>11.791495315349305</v>
      </c>
      <c r="L6" s="11">
        <v>11.930050505050506</v>
      </c>
      <c r="M6" s="11">
        <v>10.910189362294627</v>
      </c>
      <c r="N6" s="11">
        <v>8.7839621455071359</v>
      </c>
      <c r="O6" s="11">
        <v>11.070612670565302</v>
      </c>
      <c r="P6" s="11">
        <v>4.0303802455797353</v>
      </c>
      <c r="Q6" s="11">
        <v>4.2616770420675341</v>
      </c>
      <c r="R6" s="13">
        <f t="shared" ref="R6:R17" si="1">AVERAGE(C6:Q6)</f>
        <v>11.593472684912745</v>
      </c>
      <c r="S6" s="14">
        <f t="shared" si="0"/>
        <v>0.20742787391212758</v>
      </c>
    </row>
    <row r="7" spans="1:19" x14ac:dyDescent="0.25">
      <c r="A7" s="10">
        <v>3</v>
      </c>
      <c r="B7" s="1" t="s">
        <v>24</v>
      </c>
      <c r="C7" s="11">
        <v>16.760818713450291</v>
      </c>
      <c r="D7" s="12">
        <v>13.882899452933408</v>
      </c>
      <c r="E7" s="11">
        <v>15.610416273659055</v>
      </c>
      <c r="F7" s="11">
        <v>12.228362573099417</v>
      </c>
      <c r="G7" s="11">
        <v>13.885005973715652</v>
      </c>
      <c r="H7" s="11">
        <v>13.007624347607369</v>
      </c>
      <c r="I7" s="11">
        <v>12.041915804908163</v>
      </c>
      <c r="J7" s="11">
        <v>12.678412878073319</v>
      </c>
      <c r="K7" s="11">
        <v>12.264874551971326</v>
      </c>
      <c r="L7" s="11">
        <v>11.766999666999666</v>
      </c>
      <c r="M7" s="11">
        <v>11.914731272626009</v>
      </c>
      <c r="N7" s="11">
        <v>8.7059831478337415</v>
      </c>
      <c r="O7" s="11">
        <v>9.9282221943748254</v>
      </c>
      <c r="P7" s="11">
        <v>4.3121863799283142</v>
      </c>
      <c r="Q7" s="11">
        <v>3.765266316246791</v>
      </c>
      <c r="R7" s="13">
        <f t="shared" si="1"/>
        <v>11.516914636495155</v>
      </c>
      <c r="S7" s="14">
        <f t="shared" si="0"/>
        <v>0.1308698254945373</v>
      </c>
    </row>
    <row r="8" spans="1:19" x14ac:dyDescent="0.25">
      <c r="A8" s="10">
        <v>4</v>
      </c>
      <c r="B8" s="1" t="s">
        <v>25</v>
      </c>
      <c r="C8" s="11">
        <v>16.214531849336602</v>
      </c>
      <c r="D8" s="12">
        <v>13.520772810161603</v>
      </c>
      <c r="E8" s="11">
        <v>15.491545620323208</v>
      </c>
      <c r="F8" s="11">
        <v>13.705100714749838</v>
      </c>
      <c r="G8" s="11">
        <v>14.074907250204364</v>
      </c>
      <c r="H8" s="11">
        <v>13.171256995535433</v>
      </c>
      <c r="I8" s="11">
        <v>12.606586807520593</v>
      </c>
      <c r="J8" s="11">
        <v>12.440026999622713</v>
      </c>
      <c r="K8" s="11">
        <v>11.848189020939444</v>
      </c>
      <c r="L8" s="11">
        <v>12.351437451437452</v>
      </c>
      <c r="M8" s="11">
        <v>11.763837371205794</v>
      </c>
      <c r="N8" s="11">
        <v>8.3114110938187764</v>
      </c>
      <c r="O8" s="11">
        <v>11.419672793093845</v>
      </c>
      <c r="P8" s="11">
        <v>2.7351883292460544</v>
      </c>
      <c r="Q8" s="11">
        <v>3.6301924165251833</v>
      </c>
      <c r="R8" s="13">
        <f t="shared" si="1"/>
        <v>11.552310501581394</v>
      </c>
      <c r="S8" s="14">
        <f t="shared" si="0"/>
        <v>0.16626569058077578</v>
      </c>
    </row>
    <row r="9" spans="1:19" x14ac:dyDescent="0.25">
      <c r="A9" s="10">
        <v>5</v>
      </c>
      <c r="B9" s="1" t="s">
        <v>26</v>
      </c>
      <c r="C9" s="11">
        <v>15.091737408036218</v>
      </c>
      <c r="D9" s="12">
        <v>13.303103188077721</v>
      </c>
      <c r="E9" s="11">
        <v>14.555024209268691</v>
      </c>
      <c r="F9" s="11">
        <v>11.569395711500972</v>
      </c>
      <c r="G9" s="11">
        <v>11.687018172671824</v>
      </c>
      <c r="H9" s="11">
        <v>12.069747846318304</v>
      </c>
      <c r="I9" s="11">
        <v>10.722593035619351</v>
      </c>
      <c r="J9" s="11">
        <v>11.776171162673709</v>
      </c>
      <c r="K9" s="11">
        <v>10.924724894673959</v>
      </c>
      <c r="L9" s="11">
        <v>10.618814518814519</v>
      </c>
      <c r="M9" s="11">
        <v>9.736917815371763</v>
      </c>
      <c r="N9" s="11">
        <v>8.4063415707728097</v>
      </c>
      <c r="O9" s="11">
        <v>9.3812610136452257</v>
      </c>
      <c r="P9" s="11">
        <v>4.6130604288499013</v>
      </c>
      <c r="Q9" s="11">
        <v>3.793479217757656</v>
      </c>
      <c r="R9" s="13">
        <f t="shared" si="1"/>
        <v>10.549959346270176</v>
      </c>
      <c r="S9" s="14">
        <f t="shared" si="0"/>
        <v>-0.83608546473044143</v>
      </c>
    </row>
    <row r="10" spans="1:19" x14ac:dyDescent="0.25">
      <c r="A10" s="10">
        <v>6</v>
      </c>
      <c r="B10" s="1" t="s">
        <v>27</v>
      </c>
      <c r="C10" s="11">
        <v>16.254804125007858</v>
      </c>
      <c r="D10" s="12">
        <v>13.296412626548449</v>
      </c>
      <c r="E10" s="11">
        <v>15.442793812488208</v>
      </c>
      <c r="F10" s="11">
        <v>13.947205977907732</v>
      </c>
      <c r="G10" s="11">
        <v>14.051858139973589</v>
      </c>
      <c r="H10" s="11">
        <v>13.388074577123813</v>
      </c>
      <c r="I10" s="11">
        <v>11.782868012324716</v>
      </c>
      <c r="J10" s="11">
        <v>12.662868641136891</v>
      </c>
      <c r="K10" s="11">
        <v>11.613654656354145</v>
      </c>
      <c r="L10" s="11">
        <v>12.312512487512489</v>
      </c>
      <c r="M10" s="11">
        <v>11.573453077137287</v>
      </c>
      <c r="N10" s="11">
        <v>8.1196818210400536</v>
      </c>
      <c r="O10" s="11">
        <v>11.026759816207186</v>
      </c>
      <c r="P10" s="11">
        <v>2.9115009746588694</v>
      </c>
      <c r="Q10" s="11">
        <v>3.7315883795510283</v>
      </c>
      <c r="R10" s="13">
        <f t="shared" si="1"/>
        <v>11.474402474998154</v>
      </c>
      <c r="S10" s="14">
        <f t="shared" si="0"/>
        <v>8.8357663997536307E-2</v>
      </c>
    </row>
    <row r="11" spans="1:19" x14ac:dyDescent="0.25">
      <c r="A11" s="10">
        <v>7</v>
      </c>
      <c r="B11" s="1" t="s">
        <v>28</v>
      </c>
      <c r="C11" s="11">
        <v>16.265126076840843</v>
      </c>
      <c r="D11" s="12">
        <v>13.61943658429227</v>
      </c>
      <c r="E11" s="11">
        <v>15.390809910079859</v>
      </c>
      <c r="F11" s="11">
        <v>13.569460688758934</v>
      </c>
      <c r="G11" s="11">
        <v>13.204143872225364</v>
      </c>
      <c r="H11" s="11">
        <v>13.112746022763</v>
      </c>
      <c r="I11" s="11">
        <v>12.696290008174557</v>
      </c>
      <c r="J11" s="11">
        <v>12.746406338426711</v>
      </c>
      <c r="K11" s="11">
        <v>12.829123435829715</v>
      </c>
      <c r="L11" s="11">
        <v>12.355125430125431</v>
      </c>
      <c r="M11" s="11">
        <v>10.163180172653856</v>
      </c>
      <c r="N11" s="11">
        <v>9.6126391246934535</v>
      </c>
      <c r="O11" s="11">
        <v>10.992941882483988</v>
      </c>
      <c r="P11" s="11">
        <v>3.1777086084386594</v>
      </c>
      <c r="Q11" s="11">
        <v>3.5561026221467649</v>
      </c>
      <c r="R11" s="13">
        <f t="shared" si="1"/>
        <v>11.552749385195561</v>
      </c>
      <c r="S11" s="14">
        <f t="shared" si="0"/>
        <v>0.16670457419494333</v>
      </c>
    </row>
    <row r="12" spans="1:19" x14ac:dyDescent="0.25">
      <c r="A12" s="10">
        <v>8</v>
      </c>
      <c r="B12" s="1" t="s">
        <v>29</v>
      </c>
      <c r="C12" s="11">
        <v>16.071480223857133</v>
      </c>
      <c r="D12" s="12">
        <v>12.617679054266489</v>
      </c>
      <c r="E12" s="11">
        <v>14.870118845500848</v>
      </c>
      <c r="F12" s="11">
        <v>12.864002599090318</v>
      </c>
      <c r="G12" s="11">
        <v>13.798798968748033</v>
      </c>
      <c r="H12" s="11">
        <v>12.854461422373138</v>
      </c>
      <c r="I12" s="11">
        <v>12.722948500282964</v>
      </c>
      <c r="J12" s="11">
        <v>12.212123498710934</v>
      </c>
      <c r="K12" s="11">
        <v>11.313456580519397</v>
      </c>
      <c r="L12" s="11">
        <v>11.761355311355313</v>
      </c>
      <c r="M12" s="11">
        <v>9.2376134781397923</v>
      </c>
      <c r="N12" s="11">
        <v>7.8278689555429786</v>
      </c>
      <c r="O12" s="11">
        <v>9.8208599832915624</v>
      </c>
      <c r="P12" s="11">
        <v>4.8374897818021756</v>
      </c>
      <c r="Q12" s="11">
        <v>4.1606286692619454</v>
      </c>
      <c r="R12" s="13">
        <f t="shared" si="1"/>
        <v>11.131392391516203</v>
      </c>
      <c r="S12" s="14">
        <f t="shared" si="0"/>
        <v>-0.2546524194844153</v>
      </c>
    </row>
    <row r="13" spans="1:19" x14ac:dyDescent="0.25">
      <c r="A13" s="10">
        <v>9</v>
      </c>
      <c r="B13" s="1" t="s">
        <v>30</v>
      </c>
      <c r="C13" s="11">
        <v>15.888998931019303</v>
      </c>
      <c r="D13" s="12">
        <v>13.449965415330441</v>
      </c>
      <c r="E13" s="11">
        <v>14.30140225114758</v>
      </c>
      <c r="F13" s="11">
        <v>13.000194931773878</v>
      </c>
      <c r="G13" s="11">
        <v>12.722184493491792</v>
      </c>
      <c r="H13" s="11">
        <v>12.835361252593849</v>
      </c>
      <c r="I13" s="11">
        <v>12.530340187386027</v>
      </c>
      <c r="J13" s="11">
        <v>12.795689492548576</v>
      </c>
      <c r="K13" s="11">
        <v>12.126472992517135</v>
      </c>
      <c r="L13" s="11">
        <v>11.815603840603842</v>
      </c>
      <c r="M13" s="11">
        <v>10.863898635477582</v>
      </c>
      <c r="N13" s="11">
        <v>9.1825033012639121</v>
      </c>
      <c r="O13" s="11">
        <v>10.581306627680311</v>
      </c>
      <c r="P13" s="11">
        <v>4.5638118593975978</v>
      </c>
      <c r="Q13" s="11">
        <v>4.8471640570961441</v>
      </c>
      <c r="R13" s="13">
        <f t="shared" si="1"/>
        <v>11.433659884621864</v>
      </c>
      <c r="S13" s="14">
        <f t="shared" si="0"/>
        <v>4.7615073621246395E-2</v>
      </c>
    </row>
    <row r="14" spans="1:19" x14ac:dyDescent="0.25">
      <c r="A14" s="10">
        <v>10</v>
      </c>
      <c r="B14" s="1" t="s">
        <v>31</v>
      </c>
      <c r="C14" s="11">
        <v>15.809598817833111</v>
      </c>
      <c r="D14" s="12">
        <v>14.272385713387408</v>
      </c>
      <c r="E14" s="11">
        <v>15.070958309752877</v>
      </c>
      <c r="F14" s="11">
        <v>13.223749187784277</v>
      </c>
      <c r="G14" s="11">
        <v>13.656659120920581</v>
      </c>
      <c r="H14" s="11">
        <v>13.4940734452619</v>
      </c>
      <c r="I14" s="11">
        <v>12.577205558699616</v>
      </c>
      <c r="J14" s="11">
        <v>13.914472112180091</v>
      </c>
      <c r="K14" s="11">
        <v>11.889338489593158</v>
      </c>
      <c r="L14" s="11">
        <v>12.305108780108782</v>
      </c>
      <c r="M14" s="11">
        <v>11.238969646338067</v>
      </c>
      <c r="N14" s="11">
        <v>9.0809972961076522</v>
      </c>
      <c r="O14" s="11">
        <v>10.058167474241159</v>
      </c>
      <c r="P14" s="11">
        <v>4.2216311387788465</v>
      </c>
      <c r="Q14" s="11">
        <v>4.6314720492988739</v>
      </c>
      <c r="R14" s="13">
        <f t="shared" si="1"/>
        <v>11.696319142685757</v>
      </c>
      <c r="S14" s="14">
        <f t="shared" si="0"/>
        <v>0.31027433168513952</v>
      </c>
    </row>
    <row r="15" spans="1:19" x14ac:dyDescent="0.25">
      <c r="A15" s="10">
        <v>11</v>
      </c>
      <c r="B15" s="1" t="s">
        <v>32</v>
      </c>
      <c r="C15" s="11">
        <v>16.913679808841099</v>
      </c>
      <c r="D15" s="12">
        <v>13.904870150286108</v>
      </c>
      <c r="E15" s="11">
        <v>15.694312393887945</v>
      </c>
      <c r="F15" s="11">
        <v>13.755847953216374</v>
      </c>
      <c r="G15" s="11">
        <v>13.317314343205684</v>
      </c>
      <c r="H15" s="11">
        <v>12.941102307740676</v>
      </c>
      <c r="I15" s="11">
        <v>12.329082563038419</v>
      </c>
      <c r="J15" s="11">
        <v>13.324319310821856</v>
      </c>
      <c r="K15" s="11">
        <v>12.257199899390052</v>
      </c>
      <c r="L15" s="11">
        <v>12.337540237540239</v>
      </c>
      <c r="M15" s="11">
        <v>10.6693567251462</v>
      </c>
      <c r="N15" s="11">
        <v>8.6961233729485006</v>
      </c>
      <c r="O15" s="11">
        <v>10.734497465886939</v>
      </c>
      <c r="P15" s="11">
        <v>4.8614601018675714</v>
      </c>
      <c r="Q15" s="11">
        <v>3.8711155127963277</v>
      </c>
      <c r="R15" s="13">
        <f t="shared" si="1"/>
        <v>11.707188143107603</v>
      </c>
      <c r="S15" s="14">
        <f t="shared" si="0"/>
        <v>0.32114333210698476</v>
      </c>
    </row>
    <row r="16" spans="1:19" x14ac:dyDescent="0.25">
      <c r="A16" s="10">
        <v>12</v>
      </c>
      <c r="B16" s="1" t="s">
        <v>33</v>
      </c>
      <c r="C16" s="11">
        <v>16.653936364208008</v>
      </c>
      <c r="D16" s="12">
        <v>12.573044865748599</v>
      </c>
      <c r="E16" s="11">
        <v>15.207042696346599</v>
      </c>
      <c r="F16" s="11">
        <v>12.581124106562703</v>
      </c>
      <c r="G16" s="11">
        <v>14.001924165251838</v>
      </c>
      <c r="H16" s="11">
        <v>12.63571338741118</v>
      </c>
      <c r="I16" s="11">
        <v>12.998563164182858</v>
      </c>
      <c r="J16" s="11">
        <v>13.900100609947806</v>
      </c>
      <c r="K16" s="11">
        <v>11.072785009117776</v>
      </c>
      <c r="L16" s="11">
        <v>12.192163392163391</v>
      </c>
      <c r="M16" s="11">
        <v>9.6699665831244772</v>
      </c>
      <c r="N16" s="11">
        <v>7.2390052191410419</v>
      </c>
      <c r="O16" s="11">
        <v>9.655164940128099</v>
      </c>
      <c r="P16" s="11">
        <v>4.2531031880777208</v>
      </c>
      <c r="Q16" s="11">
        <v>3.9192730931270829</v>
      </c>
      <c r="R16" s="13">
        <f t="shared" si="1"/>
        <v>11.236860718969277</v>
      </c>
      <c r="S16" s="14">
        <f t="shared" si="0"/>
        <v>-0.14918409203134075</v>
      </c>
    </row>
    <row r="17" spans="1:19" x14ac:dyDescent="0.25">
      <c r="A17" s="10">
        <v>13</v>
      </c>
      <c r="B17" s="1" t="s">
        <v>34</v>
      </c>
      <c r="C17" s="11">
        <v>16.718487077909828</v>
      </c>
      <c r="D17" s="12">
        <v>13.883494623655915</v>
      </c>
      <c r="E17" s="11">
        <v>15.794453876627047</v>
      </c>
      <c r="F17" s="11">
        <v>14.011143599740091</v>
      </c>
      <c r="G17" s="11">
        <v>14.449239137269695</v>
      </c>
      <c r="H17" s="11">
        <v>13.729346664151418</v>
      </c>
      <c r="I17" s="11">
        <v>13.092526567314341</v>
      </c>
      <c r="J17" s="11">
        <v>13.09836823240898</v>
      </c>
      <c r="K17" s="11">
        <v>12.410768408476386</v>
      </c>
      <c r="L17" s="11">
        <v>12.176168276168276</v>
      </c>
      <c r="M17" s="11">
        <v>11.435246449456976</v>
      </c>
      <c r="N17" s="11">
        <v>8.1784160221341882</v>
      </c>
      <c r="O17" s="11">
        <v>10.886525786688944</v>
      </c>
      <c r="P17" s="11">
        <v>4.918301492571441</v>
      </c>
      <c r="Q17" s="11">
        <v>4.1240960825001558</v>
      </c>
      <c r="R17" s="13">
        <f t="shared" si="1"/>
        <v>11.927105486471579</v>
      </c>
      <c r="S17" s="14">
        <f t="shared" si="0"/>
        <v>0.54106067547096082</v>
      </c>
    </row>
    <row r="18" spans="1:19" x14ac:dyDescent="0.25">
      <c r="A18" s="1"/>
      <c r="B18" s="15" t="s">
        <v>20</v>
      </c>
      <c r="C18" s="13">
        <f t="shared" ref="C18:S18" si="2">AVERAGE(C5:C17)</f>
        <v>16.157282370525152</v>
      </c>
      <c r="D18" s="13">
        <f t="shared" si="2"/>
        <v>13.373402684060579</v>
      </c>
      <c r="E18" s="13">
        <f t="shared" si="2"/>
        <v>15.112815433952953</v>
      </c>
      <c r="F18" s="13">
        <f t="shared" si="2"/>
        <v>13.098942869995501</v>
      </c>
      <c r="G18" s="13">
        <f t="shared" si="2"/>
        <v>13.441926293539195</v>
      </c>
      <c r="H18" s="13">
        <f t="shared" si="2"/>
        <v>12.944393897619705</v>
      </c>
      <c r="I18" s="13">
        <f t="shared" si="2"/>
        <v>12.328810403895291</v>
      </c>
      <c r="J18" s="13">
        <f t="shared" si="2"/>
        <v>12.836755277789868</v>
      </c>
      <c r="K18" s="13">
        <f t="shared" si="2"/>
        <v>11.780753994166556</v>
      </c>
      <c r="L18" s="13">
        <f t="shared" si="2"/>
        <v>11.888484592330748</v>
      </c>
      <c r="M18" s="13">
        <f t="shared" si="2"/>
        <v>10.661109866011182</v>
      </c>
      <c r="N18" s="13">
        <f t="shared" si="2"/>
        <v>8.4787481830955933</v>
      </c>
      <c r="O18" s="13">
        <f t="shared" si="2"/>
        <v>10.368759492748968</v>
      </c>
      <c r="P18" s="13">
        <f t="shared" si="2"/>
        <v>4.2069492726665905</v>
      </c>
      <c r="Q18" s="13">
        <f t="shared" si="2"/>
        <v>4.1115375326113854</v>
      </c>
      <c r="R18" s="13">
        <f t="shared" si="2"/>
        <v>11.386044811000618</v>
      </c>
      <c r="S18" s="13">
        <f t="shared" si="2"/>
        <v>4.0992850140005782E-16</v>
      </c>
    </row>
    <row r="19" spans="1:19" x14ac:dyDescent="0.25">
      <c r="A19" s="1"/>
      <c r="B19" s="15" t="s">
        <v>35</v>
      </c>
      <c r="C19" s="13">
        <f t="shared" ref="C19:R19" si="3">MAX(C5:C17)</f>
        <v>16.913679808841099</v>
      </c>
      <c r="D19" s="13">
        <f t="shared" si="3"/>
        <v>14.272385713387408</v>
      </c>
      <c r="E19" s="13">
        <f t="shared" si="3"/>
        <v>15.794453876627047</v>
      </c>
      <c r="F19" s="13">
        <f t="shared" si="3"/>
        <v>14.011143599740091</v>
      </c>
      <c r="G19" s="13">
        <f t="shared" si="3"/>
        <v>14.449239137269695</v>
      </c>
      <c r="H19" s="13">
        <f t="shared" si="3"/>
        <v>13.729346664151418</v>
      </c>
      <c r="I19" s="13">
        <f t="shared" si="3"/>
        <v>13.092526567314341</v>
      </c>
      <c r="J19" s="13">
        <f t="shared" si="3"/>
        <v>13.914472112180091</v>
      </c>
      <c r="K19" s="13">
        <f t="shared" si="3"/>
        <v>12.829123435829715</v>
      </c>
      <c r="L19" s="13">
        <f t="shared" si="3"/>
        <v>12.355125430125431</v>
      </c>
      <c r="M19" s="13">
        <f t="shared" si="3"/>
        <v>11.914731272626009</v>
      </c>
      <c r="N19" s="13">
        <f t="shared" si="3"/>
        <v>9.6126391246934535</v>
      </c>
      <c r="O19" s="13">
        <f t="shared" si="3"/>
        <v>11.419672793093845</v>
      </c>
      <c r="P19" s="13">
        <f t="shared" si="3"/>
        <v>5.2545180154687792</v>
      </c>
      <c r="Q19" s="13">
        <f t="shared" si="3"/>
        <v>5.1579324655725323</v>
      </c>
      <c r="R19" s="13">
        <f t="shared" si="3"/>
        <v>11.927105486471579</v>
      </c>
      <c r="S19" s="14"/>
    </row>
    <row r="20" spans="1:19" x14ac:dyDescent="0.25">
      <c r="A20" s="1"/>
      <c r="B20" s="15" t="s">
        <v>36</v>
      </c>
      <c r="C20" s="13">
        <f t="shared" ref="C20:R20" si="4">MIN(C5:C17)</f>
        <v>15.050896057347671</v>
      </c>
      <c r="D20" s="13">
        <f t="shared" si="4"/>
        <v>12.208372634094196</v>
      </c>
      <c r="E20" s="13">
        <f t="shared" si="4"/>
        <v>13.576278060743256</v>
      </c>
      <c r="F20" s="13">
        <f t="shared" si="4"/>
        <v>11.569395711500972</v>
      </c>
      <c r="G20" s="13">
        <f t="shared" si="4"/>
        <v>11.687018172671824</v>
      </c>
      <c r="H20" s="13">
        <f t="shared" si="4"/>
        <v>11.846192542287618</v>
      </c>
      <c r="I20" s="13">
        <f t="shared" si="4"/>
        <v>10.722593035619351</v>
      </c>
      <c r="J20" s="13">
        <f t="shared" si="4"/>
        <v>11.776171162673709</v>
      </c>
      <c r="K20" s="13">
        <f t="shared" si="4"/>
        <v>10.80771866943344</v>
      </c>
      <c r="L20" s="13">
        <f t="shared" si="4"/>
        <v>10.618814518814519</v>
      </c>
      <c r="M20" s="13">
        <f t="shared" si="4"/>
        <v>9.2376134781397923</v>
      </c>
      <c r="N20" s="13">
        <f t="shared" si="4"/>
        <v>7.2390052191410419</v>
      </c>
      <c r="O20" s="13">
        <f t="shared" si="4"/>
        <v>9.2378807574491777</v>
      </c>
      <c r="P20" s="13">
        <f t="shared" si="4"/>
        <v>2.7351883292460544</v>
      </c>
      <c r="Q20" s="13">
        <f t="shared" si="4"/>
        <v>3.5561026221467649</v>
      </c>
      <c r="R20" s="13">
        <f t="shared" si="4"/>
        <v>10.549959346270176</v>
      </c>
      <c r="S20" s="14"/>
    </row>
    <row r="21" spans="1:19" ht="15.75" x14ac:dyDescent="0.3">
      <c r="A21" s="1"/>
      <c r="B21" s="1" t="s">
        <v>37</v>
      </c>
      <c r="C21" s="14">
        <v>0.97</v>
      </c>
      <c r="D21" s="10">
        <v>0.92</v>
      </c>
      <c r="E21" s="14">
        <v>0.94</v>
      </c>
      <c r="F21" s="14">
        <v>0.52</v>
      </c>
      <c r="G21" s="14">
        <v>0.86</v>
      </c>
      <c r="H21" s="14">
        <v>0.72</v>
      </c>
      <c r="I21" s="14">
        <v>0.85</v>
      </c>
      <c r="J21" s="14">
        <v>0.88</v>
      </c>
      <c r="K21" s="14">
        <v>0.91</v>
      </c>
      <c r="L21" s="10">
        <v>0.71</v>
      </c>
      <c r="M21" s="14">
        <v>1.21</v>
      </c>
      <c r="N21" s="10">
        <v>1.1399999999999999</v>
      </c>
      <c r="O21" s="14">
        <v>0.97</v>
      </c>
      <c r="P21" s="14">
        <v>1.1599999999999999</v>
      </c>
      <c r="Q21" s="14">
        <v>1.22</v>
      </c>
      <c r="R21" s="14"/>
      <c r="S21" s="14"/>
    </row>
    <row r="22" spans="1:19" x14ac:dyDescent="0.25">
      <c r="A22" s="1"/>
      <c r="B22" s="1" t="s">
        <v>38</v>
      </c>
      <c r="C22" s="14">
        <v>4.17</v>
      </c>
      <c r="D22" s="10">
        <v>4.8099999999999996</v>
      </c>
      <c r="E22" s="14">
        <v>4.32</v>
      </c>
      <c r="F22" s="14">
        <v>2.76</v>
      </c>
      <c r="G22" s="14">
        <v>4.47</v>
      </c>
      <c r="H22" s="14">
        <v>3.88</v>
      </c>
      <c r="I22" s="14">
        <v>4.8099999999999996</v>
      </c>
      <c r="J22" s="14">
        <v>4.8</v>
      </c>
      <c r="K22" s="14">
        <v>5.38</v>
      </c>
      <c r="L22" s="10">
        <v>4.1399999999999997</v>
      </c>
      <c r="M22" s="14">
        <v>7.89</v>
      </c>
      <c r="N22" s="14">
        <v>9.4</v>
      </c>
      <c r="O22" s="14">
        <v>6.53</v>
      </c>
      <c r="P22" s="14">
        <v>19.260000000000002</v>
      </c>
      <c r="Q22" s="14">
        <v>20.62</v>
      </c>
      <c r="R22" s="14"/>
      <c r="S22" s="14"/>
    </row>
    <row r="23" spans="1:19" x14ac:dyDescent="0.25">
      <c r="A23" t="s">
        <v>105</v>
      </c>
    </row>
  </sheetData>
  <sheetProtection algorithmName="SHA-512" hashValue="D48ZPsm3+iTZoKE282H/iR3r1eDvuWgDmp+eNJvEiRmLm08ju1Gii89A05rH/hR75XFrzlvO6cMV5DyrgeT6qA==" saltValue="1D4RdhgQgt/ohTcSPYC3Yw==" spinCount="100000" sheet="1" objects="1" scenarios="1"/>
  <mergeCells count="4">
    <mergeCell ref="A1:I1"/>
    <mergeCell ref="J1:S1"/>
    <mergeCell ref="A2:S2"/>
    <mergeCell ref="A3:S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</sheetPr>
  <dimension ref="A1:S23"/>
  <sheetViews>
    <sheetView zoomScale="75" zoomScaleNormal="75" workbookViewId="0">
      <selection activeCell="G26" sqref="G26"/>
    </sheetView>
  </sheetViews>
  <sheetFormatPr defaultRowHeight="15" x14ac:dyDescent="0.25"/>
  <cols>
    <col min="1" max="1" width="6.140625" customWidth="1"/>
    <col min="2" max="2" width="13.85546875" customWidth="1"/>
    <col min="3" max="17" width="10.5703125" customWidth="1"/>
    <col min="18" max="19" width="12.140625" customWidth="1"/>
    <col min="260" max="260" width="6.140625" customWidth="1"/>
    <col min="261" max="261" width="13.85546875" customWidth="1"/>
    <col min="262" max="273" width="10.5703125" customWidth="1"/>
    <col min="274" max="275" width="12.140625" customWidth="1"/>
    <col min="516" max="516" width="6.140625" customWidth="1"/>
    <col min="517" max="517" width="13.85546875" customWidth="1"/>
    <col min="518" max="529" width="10.5703125" customWidth="1"/>
    <col min="530" max="531" width="12.140625" customWidth="1"/>
    <col min="772" max="772" width="6.140625" customWidth="1"/>
    <col min="773" max="773" width="13.85546875" customWidth="1"/>
    <col min="774" max="785" width="10.5703125" customWidth="1"/>
    <col min="786" max="787" width="12.140625" customWidth="1"/>
    <col min="1028" max="1028" width="6.140625" customWidth="1"/>
    <col min="1029" max="1029" width="13.85546875" customWidth="1"/>
    <col min="1030" max="1041" width="10.5703125" customWidth="1"/>
    <col min="1042" max="1043" width="12.140625" customWidth="1"/>
    <col min="1284" max="1284" width="6.140625" customWidth="1"/>
    <col min="1285" max="1285" width="13.85546875" customWidth="1"/>
    <col min="1286" max="1297" width="10.5703125" customWidth="1"/>
    <col min="1298" max="1299" width="12.140625" customWidth="1"/>
    <col min="1540" max="1540" width="6.140625" customWidth="1"/>
    <col min="1541" max="1541" width="13.85546875" customWidth="1"/>
    <col min="1542" max="1553" width="10.5703125" customWidth="1"/>
    <col min="1554" max="1555" width="12.140625" customWidth="1"/>
    <col min="1796" max="1796" width="6.140625" customWidth="1"/>
    <col min="1797" max="1797" width="13.85546875" customWidth="1"/>
    <col min="1798" max="1809" width="10.5703125" customWidth="1"/>
    <col min="1810" max="1811" width="12.140625" customWidth="1"/>
    <col min="2052" max="2052" width="6.140625" customWidth="1"/>
    <col min="2053" max="2053" width="13.85546875" customWidth="1"/>
    <col min="2054" max="2065" width="10.5703125" customWidth="1"/>
    <col min="2066" max="2067" width="12.140625" customWidth="1"/>
    <col min="2308" max="2308" width="6.140625" customWidth="1"/>
    <col min="2309" max="2309" width="13.85546875" customWidth="1"/>
    <col min="2310" max="2321" width="10.5703125" customWidth="1"/>
    <col min="2322" max="2323" width="12.140625" customWidth="1"/>
    <col min="2564" max="2564" width="6.140625" customWidth="1"/>
    <col min="2565" max="2565" width="13.85546875" customWidth="1"/>
    <col min="2566" max="2577" width="10.5703125" customWidth="1"/>
    <col min="2578" max="2579" width="12.140625" customWidth="1"/>
    <col min="2820" max="2820" width="6.140625" customWidth="1"/>
    <col min="2821" max="2821" width="13.85546875" customWidth="1"/>
    <col min="2822" max="2833" width="10.5703125" customWidth="1"/>
    <col min="2834" max="2835" width="12.140625" customWidth="1"/>
    <col min="3076" max="3076" width="6.140625" customWidth="1"/>
    <col min="3077" max="3077" width="13.85546875" customWidth="1"/>
    <col min="3078" max="3089" width="10.5703125" customWidth="1"/>
    <col min="3090" max="3091" width="12.140625" customWidth="1"/>
    <col min="3332" max="3332" width="6.140625" customWidth="1"/>
    <col min="3333" max="3333" width="13.85546875" customWidth="1"/>
    <col min="3334" max="3345" width="10.5703125" customWidth="1"/>
    <col min="3346" max="3347" width="12.140625" customWidth="1"/>
    <col min="3588" max="3588" width="6.140625" customWidth="1"/>
    <col min="3589" max="3589" width="13.85546875" customWidth="1"/>
    <col min="3590" max="3601" width="10.5703125" customWidth="1"/>
    <col min="3602" max="3603" width="12.140625" customWidth="1"/>
    <col min="3844" max="3844" width="6.140625" customWidth="1"/>
    <col min="3845" max="3845" width="13.85546875" customWidth="1"/>
    <col min="3846" max="3857" width="10.5703125" customWidth="1"/>
    <col min="3858" max="3859" width="12.140625" customWidth="1"/>
    <col min="4100" max="4100" width="6.140625" customWidth="1"/>
    <col min="4101" max="4101" width="13.85546875" customWidth="1"/>
    <col min="4102" max="4113" width="10.5703125" customWidth="1"/>
    <col min="4114" max="4115" width="12.140625" customWidth="1"/>
    <col min="4356" max="4356" width="6.140625" customWidth="1"/>
    <col min="4357" max="4357" width="13.85546875" customWidth="1"/>
    <col min="4358" max="4369" width="10.5703125" customWidth="1"/>
    <col min="4370" max="4371" width="12.140625" customWidth="1"/>
    <col min="4612" max="4612" width="6.140625" customWidth="1"/>
    <col min="4613" max="4613" width="13.85546875" customWidth="1"/>
    <col min="4614" max="4625" width="10.5703125" customWidth="1"/>
    <col min="4626" max="4627" width="12.140625" customWidth="1"/>
    <col min="4868" max="4868" width="6.140625" customWidth="1"/>
    <col min="4869" max="4869" width="13.85546875" customWidth="1"/>
    <col min="4870" max="4881" width="10.5703125" customWidth="1"/>
    <col min="4882" max="4883" width="12.140625" customWidth="1"/>
    <col min="5124" max="5124" width="6.140625" customWidth="1"/>
    <col min="5125" max="5125" width="13.85546875" customWidth="1"/>
    <col min="5126" max="5137" width="10.5703125" customWidth="1"/>
    <col min="5138" max="5139" width="12.140625" customWidth="1"/>
    <col min="5380" max="5380" width="6.140625" customWidth="1"/>
    <col min="5381" max="5381" width="13.85546875" customWidth="1"/>
    <col min="5382" max="5393" width="10.5703125" customWidth="1"/>
    <col min="5394" max="5395" width="12.140625" customWidth="1"/>
    <col min="5636" max="5636" width="6.140625" customWidth="1"/>
    <col min="5637" max="5637" width="13.85546875" customWidth="1"/>
    <col min="5638" max="5649" width="10.5703125" customWidth="1"/>
    <col min="5650" max="5651" width="12.140625" customWidth="1"/>
    <col min="5892" max="5892" width="6.140625" customWidth="1"/>
    <col min="5893" max="5893" width="13.85546875" customWidth="1"/>
    <col min="5894" max="5905" width="10.5703125" customWidth="1"/>
    <col min="5906" max="5907" width="12.140625" customWidth="1"/>
    <col min="6148" max="6148" width="6.140625" customWidth="1"/>
    <col min="6149" max="6149" width="13.85546875" customWidth="1"/>
    <col min="6150" max="6161" width="10.5703125" customWidth="1"/>
    <col min="6162" max="6163" width="12.140625" customWidth="1"/>
    <col min="6404" max="6404" width="6.140625" customWidth="1"/>
    <col min="6405" max="6405" width="13.85546875" customWidth="1"/>
    <col min="6406" max="6417" width="10.5703125" customWidth="1"/>
    <col min="6418" max="6419" width="12.140625" customWidth="1"/>
    <col min="6660" max="6660" width="6.140625" customWidth="1"/>
    <col min="6661" max="6661" width="13.85546875" customWidth="1"/>
    <col min="6662" max="6673" width="10.5703125" customWidth="1"/>
    <col min="6674" max="6675" width="12.140625" customWidth="1"/>
    <col min="6916" max="6916" width="6.140625" customWidth="1"/>
    <col min="6917" max="6917" width="13.85546875" customWidth="1"/>
    <col min="6918" max="6929" width="10.5703125" customWidth="1"/>
    <col min="6930" max="6931" width="12.140625" customWidth="1"/>
    <col min="7172" max="7172" width="6.140625" customWidth="1"/>
    <col min="7173" max="7173" width="13.85546875" customWidth="1"/>
    <col min="7174" max="7185" width="10.5703125" customWidth="1"/>
    <col min="7186" max="7187" width="12.140625" customWidth="1"/>
    <col min="7428" max="7428" width="6.140625" customWidth="1"/>
    <col min="7429" max="7429" width="13.85546875" customWidth="1"/>
    <col min="7430" max="7441" width="10.5703125" customWidth="1"/>
    <col min="7442" max="7443" width="12.140625" customWidth="1"/>
    <col min="7684" max="7684" width="6.140625" customWidth="1"/>
    <col min="7685" max="7685" width="13.85546875" customWidth="1"/>
    <col min="7686" max="7697" width="10.5703125" customWidth="1"/>
    <col min="7698" max="7699" width="12.140625" customWidth="1"/>
    <col min="7940" max="7940" width="6.140625" customWidth="1"/>
    <col min="7941" max="7941" width="13.85546875" customWidth="1"/>
    <col min="7942" max="7953" width="10.5703125" customWidth="1"/>
    <col min="7954" max="7955" width="12.140625" customWidth="1"/>
    <col min="8196" max="8196" width="6.140625" customWidth="1"/>
    <col min="8197" max="8197" width="13.85546875" customWidth="1"/>
    <col min="8198" max="8209" width="10.5703125" customWidth="1"/>
    <col min="8210" max="8211" width="12.140625" customWidth="1"/>
    <col min="8452" max="8452" width="6.140625" customWidth="1"/>
    <col min="8453" max="8453" width="13.85546875" customWidth="1"/>
    <col min="8454" max="8465" width="10.5703125" customWidth="1"/>
    <col min="8466" max="8467" width="12.140625" customWidth="1"/>
    <col min="8708" max="8708" width="6.140625" customWidth="1"/>
    <col min="8709" max="8709" width="13.85546875" customWidth="1"/>
    <col min="8710" max="8721" width="10.5703125" customWidth="1"/>
    <col min="8722" max="8723" width="12.140625" customWidth="1"/>
    <col min="8964" max="8964" width="6.140625" customWidth="1"/>
    <col min="8965" max="8965" width="13.85546875" customWidth="1"/>
    <col min="8966" max="8977" width="10.5703125" customWidth="1"/>
    <col min="8978" max="8979" width="12.140625" customWidth="1"/>
    <col min="9220" max="9220" width="6.140625" customWidth="1"/>
    <col min="9221" max="9221" width="13.85546875" customWidth="1"/>
    <col min="9222" max="9233" width="10.5703125" customWidth="1"/>
    <col min="9234" max="9235" width="12.140625" customWidth="1"/>
    <col min="9476" max="9476" width="6.140625" customWidth="1"/>
    <col min="9477" max="9477" width="13.85546875" customWidth="1"/>
    <col min="9478" max="9489" width="10.5703125" customWidth="1"/>
    <col min="9490" max="9491" width="12.140625" customWidth="1"/>
    <col min="9732" max="9732" width="6.140625" customWidth="1"/>
    <col min="9733" max="9733" width="13.85546875" customWidth="1"/>
    <col min="9734" max="9745" width="10.5703125" customWidth="1"/>
    <col min="9746" max="9747" width="12.140625" customWidth="1"/>
    <col min="9988" max="9988" width="6.140625" customWidth="1"/>
    <col min="9989" max="9989" width="13.85546875" customWidth="1"/>
    <col min="9990" max="10001" width="10.5703125" customWidth="1"/>
    <col min="10002" max="10003" width="12.140625" customWidth="1"/>
    <col min="10244" max="10244" width="6.140625" customWidth="1"/>
    <col min="10245" max="10245" width="13.85546875" customWidth="1"/>
    <col min="10246" max="10257" width="10.5703125" customWidth="1"/>
    <col min="10258" max="10259" width="12.140625" customWidth="1"/>
    <col min="10500" max="10500" width="6.140625" customWidth="1"/>
    <col min="10501" max="10501" width="13.85546875" customWidth="1"/>
    <col min="10502" max="10513" width="10.5703125" customWidth="1"/>
    <col min="10514" max="10515" width="12.140625" customWidth="1"/>
    <col min="10756" max="10756" width="6.140625" customWidth="1"/>
    <col min="10757" max="10757" width="13.85546875" customWidth="1"/>
    <col min="10758" max="10769" width="10.5703125" customWidth="1"/>
    <col min="10770" max="10771" width="12.140625" customWidth="1"/>
    <col min="11012" max="11012" width="6.140625" customWidth="1"/>
    <col min="11013" max="11013" width="13.85546875" customWidth="1"/>
    <col min="11014" max="11025" width="10.5703125" customWidth="1"/>
    <col min="11026" max="11027" width="12.140625" customWidth="1"/>
    <col min="11268" max="11268" width="6.140625" customWidth="1"/>
    <col min="11269" max="11269" width="13.85546875" customWidth="1"/>
    <col min="11270" max="11281" width="10.5703125" customWidth="1"/>
    <col min="11282" max="11283" width="12.140625" customWidth="1"/>
    <col min="11524" max="11524" width="6.140625" customWidth="1"/>
    <col min="11525" max="11525" width="13.85546875" customWidth="1"/>
    <col min="11526" max="11537" width="10.5703125" customWidth="1"/>
    <col min="11538" max="11539" width="12.140625" customWidth="1"/>
    <col min="11780" max="11780" width="6.140625" customWidth="1"/>
    <col min="11781" max="11781" width="13.85546875" customWidth="1"/>
    <col min="11782" max="11793" width="10.5703125" customWidth="1"/>
    <col min="11794" max="11795" width="12.140625" customWidth="1"/>
    <col min="12036" max="12036" width="6.140625" customWidth="1"/>
    <col min="12037" max="12037" width="13.85546875" customWidth="1"/>
    <col min="12038" max="12049" width="10.5703125" customWidth="1"/>
    <col min="12050" max="12051" width="12.140625" customWidth="1"/>
    <col min="12292" max="12292" width="6.140625" customWidth="1"/>
    <col min="12293" max="12293" width="13.85546875" customWidth="1"/>
    <col min="12294" max="12305" width="10.5703125" customWidth="1"/>
    <col min="12306" max="12307" width="12.140625" customWidth="1"/>
    <col min="12548" max="12548" width="6.140625" customWidth="1"/>
    <col min="12549" max="12549" width="13.85546875" customWidth="1"/>
    <col min="12550" max="12561" width="10.5703125" customWidth="1"/>
    <col min="12562" max="12563" width="12.140625" customWidth="1"/>
    <col min="12804" max="12804" width="6.140625" customWidth="1"/>
    <col min="12805" max="12805" width="13.85546875" customWidth="1"/>
    <col min="12806" max="12817" width="10.5703125" customWidth="1"/>
    <col min="12818" max="12819" width="12.140625" customWidth="1"/>
    <col min="13060" max="13060" width="6.140625" customWidth="1"/>
    <col min="13061" max="13061" width="13.85546875" customWidth="1"/>
    <col min="13062" max="13073" width="10.5703125" customWidth="1"/>
    <col min="13074" max="13075" width="12.140625" customWidth="1"/>
    <col min="13316" max="13316" width="6.140625" customWidth="1"/>
    <col min="13317" max="13317" width="13.85546875" customWidth="1"/>
    <col min="13318" max="13329" width="10.5703125" customWidth="1"/>
    <col min="13330" max="13331" width="12.140625" customWidth="1"/>
    <col min="13572" max="13572" width="6.140625" customWidth="1"/>
    <col min="13573" max="13573" width="13.85546875" customWidth="1"/>
    <col min="13574" max="13585" width="10.5703125" customWidth="1"/>
    <col min="13586" max="13587" width="12.140625" customWidth="1"/>
    <col min="13828" max="13828" width="6.140625" customWidth="1"/>
    <col min="13829" max="13829" width="13.85546875" customWidth="1"/>
    <col min="13830" max="13841" width="10.5703125" customWidth="1"/>
    <col min="13842" max="13843" width="12.140625" customWidth="1"/>
    <col min="14084" max="14084" width="6.140625" customWidth="1"/>
    <col min="14085" max="14085" width="13.85546875" customWidth="1"/>
    <col min="14086" max="14097" width="10.5703125" customWidth="1"/>
    <col min="14098" max="14099" width="12.140625" customWidth="1"/>
    <col min="14340" max="14340" width="6.140625" customWidth="1"/>
    <col min="14341" max="14341" width="13.85546875" customWidth="1"/>
    <col min="14342" max="14353" width="10.5703125" customWidth="1"/>
    <col min="14354" max="14355" width="12.140625" customWidth="1"/>
    <col min="14596" max="14596" width="6.140625" customWidth="1"/>
    <col min="14597" max="14597" width="13.85546875" customWidth="1"/>
    <col min="14598" max="14609" width="10.5703125" customWidth="1"/>
    <col min="14610" max="14611" width="12.140625" customWidth="1"/>
    <col min="14852" max="14852" width="6.140625" customWidth="1"/>
    <col min="14853" max="14853" width="13.85546875" customWidth="1"/>
    <col min="14854" max="14865" width="10.5703125" customWidth="1"/>
    <col min="14866" max="14867" width="12.140625" customWidth="1"/>
    <col min="15108" max="15108" width="6.140625" customWidth="1"/>
    <col min="15109" max="15109" width="13.85546875" customWidth="1"/>
    <col min="15110" max="15121" width="10.5703125" customWidth="1"/>
    <col min="15122" max="15123" width="12.140625" customWidth="1"/>
    <col min="15364" max="15364" width="6.140625" customWidth="1"/>
    <col min="15365" max="15365" width="13.85546875" customWidth="1"/>
    <col min="15366" max="15377" width="10.5703125" customWidth="1"/>
    <col min="15378" max="15379" width="12.140625" customWidth="1"/>
    <col min="15620" max="15620" width="6.140625" customWidth="1"/>
    <col min="15621" max="15621" width="13.85546875" customWidth="1"/>
    <col min="15622" max="15633" width="10.5703125" customWidth="1"/>
    <col min="15634" max="15635" width="12.140625" customWidth="1"/>
    <col min="15876" max="15876" width="6.140625" customWidth="1"/>
    <col min="15877" max="15877" width="13.85546875" customWidth="1"/>
    <col min="15878" max="15889" width="10.5703125" customWidth="1"/>
    <col min="15890" max="15891" width="12.140625" customWidth="1"/>
    <col min="16132" max="16132" width="6.140625" customWidth="1"/>
    <col min="16133" max="16133" width="13.85546875" customWidth="1"/>
    <col min="16134" max="16145" width="10.5703125" customWidth="1"/>
    <col min="16146" max="16147" width="12.140625" customWidth="1"/>
  </cols>
  <sheetData>
    <row r="1" spans="1:19" x14ac:dyDescent="0.25">
      <c r="A1" s="62" t="s">
        <v>0</v>
      </c>
      <c r="B1" s="63"/>
      <c r="C1" s="63"/>
      <c r="D1" s="63"/>
      <c r="E1" s="63"/>
      <c r="F1" s="63"/>
      <c r="G1" s="63"/>
      <c r="H1" s="63"/>
      <c r="I1" s="64"/>
      <c r="J1" s="62" t="s">
        <v>1</v>
      </c>
      <c r="K1" s="63"/>
      <c r="L1" s="63"/>
      <c r="M1" s="63"/>
      <c r="N1" s="63"/>
      <c r="O1" s="63"/>
      <c r="P1" s="63"/>
      <c r="Q1" s="63"/>
      <c r="R1" s="63"/>
      <c r="S1" s="64"/>
    </row>
    <row r="2" spans="1:19" x14ac:dyDescent="0.25">
      <c r="A2" s="67" t="s">
        <v>48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9"/>
    </row>
    <row r="3" spans="1:19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96" x14ac:dyDescent="0.25">
      <c r="A4" s="1"/>
      <c r="B4" s="2" t="s">
        <v>4</v>
      </c>
      <c r="C4" s="3" t="s">
        <v>5</v>
      </c>
      <c r="D4" s="4" t="s">
        <v>6</v>
      </c>
      <c r="E4" s="5" t="s">
        <v>7</v>
      </c>
      <c r="F4" s="3" t="s">
        <v>8</v>
      </c>
      <c r="G4" s="6" t="s">
        <v>9</v>
      </c>
      <c r="H4" s="3" t="s">
        <v>10</v>
      </c>
      <c r="I4" s="6" t="s">
        <v>11</v>
      </c>
      <c r="J4" s="6" t="s">
        <v>12</v>
      </c>
      <c r="K4" s="3" t="s">
        <v>13</v>
      </c>
      <c r="L4" s="7" t="s">
        <v>14</v>
      </c>
      <c r="M4" s="5" t="s">
        <v>15</v>
      </c>
      <c r="N4" s="7" t="s">
        <v>16</v>
      </c>
      <c r="O4" s="3" t="s">
        <v>17</v>
      </c>
      <c r="P4" s="3" t="s">
        <v>18</v>
      </c>
      <c r="Q4" s="8" t="s">
        <v>19</v>
      </c>
      <c r="R4" s="9" t="s">
        <v>20</v>
      </c>
      <c r="S4" s="9" t="s">
        <v>21</v>
      </c>
    </row>
    <row r="5" spans="1:19" x14ac:dyDescent="0.25">
      <c r="A5" s="10">
        <v>1</v>
      </c>
      <c r="B5" s="1" t="s">
        <v>22</v>
      </c>
      <c r="C5" s="11">
        <v>20.75</v>
      </c>
      <c r="D5" s="12">
        <v>14.775</v>
      </c>
      <c r="E5" s="11">
        <v>15.8</v>
      </c>
      <c r="F5" s="11">
        <v>18.05</v>
      </c>
      <c r="G5" s="11">
        <v>18.049999999999997</v>
      </c>
      <c r="H5" s="11">
        <v>14.1</v>
      </c>
      <c r="I5" s="11">
        <v>18.825000000000003</v>
      </c>
      <c r="J5" s="11">
        <v>18.650000000000002</v>
      </c>
      <c r="K5" s="11">
        <v>16.850000000000001</v>
      </c>
      <c r="L5" s="11">
        <v>16.399999999999999</v>
      </c>
      <c r="M5" s="11">
        <v>18.375</v>
      </c>
      <c r="N5" s="11">
        <v>12.225</v>
      </c>
      <c r="O5" s="11">
        <v>22.942499999999999</v>
      </c>
      <c r="P5" s="11">
        <v>17.149999999999999</v>
      </c>
      <c r="Q5" s="11">
        <v>15.600000000000001</v>
      </c>
      <c r="R5" s="13">
        <f>AVERAGE(C5:Q5)</f>
        <v>17.236166666666669</v>
      </c>
      <c r="S5" s="14">
        <f t="shared" ref="S5:S17" si="0">+(R5-$R$18)</f>
        <v>-1.7607820512820496</v>
      </c>
    </row>
    <row r="6" spans="1:19" x14ac:dyDescent="0.25">
      <c r="A6" s="10">
        <v>2</v>
      </c>
      <c r="B6" s="1" t="s">
        <v>23</v>
      </c>
      <c r="C6" s="11">
        <v>22.8</v>
      </c>
      <c r="D6" s="12">
        <v>16.8</v>
      </c>
      <c r="E6" s="11">
        <v>17.575000000000003</v>
      </c>
      <c r="F6" s="11">
        <v>19.599999999999998</v>
      </c>
      <c r="G6" s="11">
        <v>19.400000000000002</v>
      </c>
      <c r="H6" s="11">
        <v>15.750000000000002</v>
      </c>
      <c r="I6" s="11">
        <v>20.7</v>
      </c>
      <c r="J6" s="11">
        <v>20.95</v>
      </c>
      <c r="K6" s="11">
        <v>20</v>
      </c>
      <c r="L6" s="11">
        <v>17.775000000000002</v>
      </c>
      <c r="M6" s="11">
        <v>20.625</v>
      </c>
      <c r="N6" s="11">
        <v>13.074999999999999</v>
      </c>
      <c r="O6" s="11">
        <v>24.297499999999999</v>
      </c>
      <c r="P6" s="11">
        <v>17.8</v>
      </c>
      <c r="Q6" s="11">
        <v>18.225000000000001</v>
      </c>
      <c r="R6" s="13">
        <f t="shared" ref="R6:R17" si="1">AVERAGE(C6:Q6)</f>
        <v>19.024833333333333</v>
      </c>
      <c r="S6" s="14">
        <f t="shared" si="0"/>
        <v>2.7884615384614619E-2</v>
      </c>
    </row>
    <row r="7" spans="1:19" x14ac:dyDescent="0.25">
      <c r="A7" s="10">
        <v>3</v>
      </c>
      <c r="B7" s="1" t="s">
        <v>24</v>
      </c>
      <c r="C7" s="11">
        <v>23.174999999999997</v>
      </c>
      <c r="D7" s="12">
        <v>17.024999999999999</v>
      </c>
      <c r="E7" s="11">
        <v>17.7</v>
      </c>
      <c r="F7" s="11">
        <v>20.25</v>
      </c>
      <c r="G7" s="11">
        <v>20.074999999999999</v>
      </c>
      <c r="H7" s="11">
        <v>16.149999999999999</v>
      </c>
      <c r="I7" s="11">
        <v>21.25</v>
      </c>
      <c r="J7" s="11">
        <v>20.950000000000003</v>
      </c>
      <c r="K7" s="11">
        <v>18.7</v>
      </c>
      <c r="L7" s="11">
        <v>18.074999999999999</v>
      </c>
      <c r="M7" s="11">
        <v>21.35</v>
      </c>
      <c r="N7" s="11">
        <v>12.475</v>
      </c>
      <c r="O7" s="11">
        <v>22.647500000000001</v>
      </c>
      <c r="P7" s="11">
        <v>16.925000000000001</v>
      </c>
      <c r="Q7" s="11">
        <v>18.95</v>
      </c>
      <c r="R7" s="13">
        <f t="shared" si="1"/>
        <v>19.046499999999995</v>
      </c>
      <c r="S7" s="14">
        <f t="shared" si="0"/>
        <v>4.9551282051275791E-2</v>
      </c>
    </row>
    <row r="8" spans="1:19" x14ac:dyDescent="0.25">
      <c r="A8" s="10">
        <v>4</v>
      </c>
      <c r="B8" s="1" t="s">
        <v>25</v>
      </c>
      <c r="C8" s="11">
        <v>23.200000000000003</v>
      </c>
      <c r="D8" s="12">
        <v>17.875</v>
      </c>
      <c r="E8" s="11">
        <v>17.475000000000001</v>
      </c>
      <c r="F8" s="11">
        <v>20.85</v>
      </c>
      <c r="G8" s="11">
        <v>20.100000000000001</v>
      </c>
      <c r="H8" s="11">
        <v>15.725000000000001</v>
      </c>
      <c r="I8" s="11">
        <v>21.35</v>
      </c>
      <c r="J8" s="11">
        <v>20.950000000000003</v>
      </c>
      <c r="K8" s="11">
        <v>20.375</v>
      </c>
      <c r="L8" s="11">
        <v>17.399999999999999</v>
      </c>
      <c r="M8" s="11">
        <v>20.924999999999997</v>
      </c>
      <c r="N8" s="11">
        <v>12.625</v>
      </c>
      <c r="O8" s="11">
        <v>24.13</v>
      </c>
      <c r="P8" s="11">
        <v>16.850000000000001</v>
      </c>
      <c r="Q8" s="11">
        <v>17.074999999999999</v>
      </c>
      <c r="R8" s="13">
        <f t="shared" si="1"/>
        <v>19.126999999999999</v>
      </c>
      <c r="S8" s="14">
        <f t="shared" si="0"/>
        <v>0.13005128205128003</v>
      </c>
    </row>
    <row r="9" spans="1:19" x14ac:dyDescent="0.25">
      <c r="A9" s="10">
        <v>5</v>
      </c>
      <c r="B9" s="1" t="s">
        <v>26</v>
      </c>
      <c r="C9" s="11">
        <v>22.375</v>
      </c>
      <c r="D9" s="12">
        <v>15.900000000000002</v>
      </c>
      <c r="E9" s="11">
        <v>16.900000000000002</v>
      </c>
      <c r="F9" s="11">
        <v>19.8</v>
      </c>
      <c r="G9" s="11">
        <v>19.324999999999999</v>
      </c>
      <c r="H9" s="11">
        <v>15.900000000000002</v>
      </c>
      <c r="I9" s="11">
        <v>20.5</v>
      </c>
      <c r="J9" s="11">
        <v>20</v>
      </c>
      <c r="K9" s="11">
        <v>18.074999999999999</v>
      </c>
      <c r="L9" s="11">
        <v>18.075000000000003</v>
      </c>
      <c r="M9" s="11">
        <v>19.824999999999999</v>
      </c>
      <c r="N9" s="11">
        <v>12.425000000000001</v>
      </c>
      <c r="O9" s="11">
        <v>22.287499999999998</v>
      </c>
      <c r="P9" s="11">
        <v>16.549999999999997</v>
      </c>
      <c r="Q9" s="11">
        <v>15.725000000000001</v>
      </c>
      <c r="R9" s="13">
        <f t="shared" si="1"/>
        <v>18.244166666666668</v>
      </c>
      <c r="S9" s="14">
        <f t="shared" si="0"/>
        <v>-0.75278205128205045</v>
      </c>
    </row>
    <row r="10" spans="1:19" x14ac:dyDescent="0.25">
      <c r="A10" s="10">
        <v>6</v>
      </c>
      <c r="B10" s="1" t="s">
        <v>27</v>
      </c>
      <c r="C10" s="11">
        <v>22.85</v>
      </c>
      <c r="D10" s="12">
        <v>17.05</v>
      </c>
      <c r="E10" s="11">
        <v>17.825000000000003</v>
      </c>
      <c r="F10" s="11">
        <v>20.05</v>
      </c>
      <c r="G10" s="11">
        <v>19.649999999999999</v>
      </c>
      <c r="H10" s="11">
        <v>16.475000000000001</v>
      </c>
      <c r="I10" s="11">
        <v>21.024999999999999</v>
      </c>
      <c r="J10" s="11">
        <v>21.299999999999997</v>
      </c>
      <c r="K10" s="11">
        <v>19.375</v>
      </c>
      <c r="L10" s="11">
        <v>18.475000000000001</v>
      </c>
      <c r="M10" s="11">
        <v>21.5</v>
      </c>
      <c r="N10" s="11">
        <v>12.125</v>
      </c>
      <c r="O10" s="11">
        <v>24.327499999999997</v>
      </c>
      <c r="P10" s="11">
        <v>17.324999999999999</v>
      </c>
      <c r="Q10" s="11">
        <v>18.225000000000001</v>
      </c>
      <c r="R10" s="13">
        <f t="shared" si="1"/>
        <v>19.171833333333336</v>
      </c>
      <c r="S10" s="14">
        <f t="shared" si="0"/>
        <v>0.17488461538461664</v>
      </c>
    </row>
    <row r="11" spans="1:19" x14ac:dyDescent="0.25">
      <c r="A11" s="10">
        <v>7</v>
      </c>
      <c r="B11" s="1" t="s">
        <v>28</v>
      </c>
      <c r="C11" s="11">
        <v>22.95</v>
      </c>
      <c r="D11" s="12">
        <v>16.5</v>
      </c>
      <c r="E11" s="11">
        <v>17.350000000000001</v>
      </c>
      <c r="F11" s="11">
        <v>19.199999999999996</v>
      </c>
      <c r="G11" s="11">
        <v>19.2</v>
      </c>
      <c r="H11" s="11">
        <v>15.975000000000001</v>
      </c>
      <c r="I11" s="11">
        <v>19.775000000000002</v>
      </c>
      <c r="J11" s="11">
        <v>20.074999999999999</v>
      </c>
      <c r="K11" s="11">
        <v>18.474999999999998</v>
      </c>
      <c r="L11" s="11">
        <v>17.425000000000001</v>
      </c>
      <c r="M11" s="11">
        <v>20.125</v>
      </c>
      <c r="N11" s="11">
        <v>12.25</v>
      </c>
      <c r="O11" s="11">
        <v>22.967500000000001</v>
      </c>
      <c r="P11" s="11">
        <v>17.7</v>
      </c>
      <c r="Q11" s="11">
        <v>19.149999999999999</v>
      </c>
      <c r="R11" s="13">
        <f t="shared" si="1"/>
        <v>18.607833333333335</v>
      </c>
      <c r="S11" s="14">
        <f t="shared" si="0"/>
        <v>-0.38911538461538342</v>
      </c>
    </row>
    <row r="12" spans="1:19" x14ac:dyDescent="0.25">
      <c r="A12" s="10">
        <v>8</v>
      </c>
      <c r="B12" s="1" t="s">
        <v>29</v>
      </c>
      <c r="C12" s="11">
        <v>23.474999999999998</v>
      </c>
      <c r="D12" s="12">
        <v>17.05</v>
      </c>
      <c r="E12" s="11">
        <v>17.75</v>
      </c>
      <c r="F12" s="11">
        <v>19.850000000000001</v>
      </c>
      <c r="G12" s="11">
        <v>19.924999999999997</v>
      </c>
      <c r="H12" s="11">
        <v>15.574999999999999</v>
      </c>
      <c r="I12" s="11">
        <v>20.8</v>
      </c>
      <c r="J12" s="11">
        <v>20.425000000000001</v>
      </c>
      <c r="K12" s="11">
        <v>18.75</v>
      </c>
      <c r="L12" s="11">
        <v>19.45</v>
      </c>
      <c r="M12" s="11">
        <v>19.399999999999999</v>
      </c>
      <c r="N12" s="11">
        <v>12.725000000000001</v>
      </c>
      <c r="O12" s="11">
        <v>23.862500000000001</v>
      </c>
      <c r="P12" s="11">
        <v>17.024999999999999</v>
      </c>
      <c r="Q12" s="11">
        <v>16.125</v>
      </c>
      <c r="R12" s="13">
        <f t="shared" si="1"/>
        <v>18.8125</v>
      </c>
      <c r="S12" s="14">
        <f t="shared" si="0"/>
        <v>-0.18444871794871887</v>
      </c>
    </row>
    <row r="13" spans="1:19" x14ac:dyDescent="0.25">
      <c r="A13" s="10">
        <v>9</v>
      </c>
      <c r="B13" s="1" t="s">
        <v>30</v>
      </c>
      <c r="C13" s="11">
        <v>22.775000000000002</v>
      </c>
      <c r="D13" s="12">
        <v>18.725000000000001</v>
      </c>
      <c r="E13" s="11">
        <v>19.75</v>
      </c>
      <c r="F13" s="11">
        <v>20.049999999999997</v>
      </c>
      <c r="G13" s="11">
        <v>20.524999999999999</v>
      </c>
      <c r="H13" s="11">
        <v>16.049999999999997</v>
      </c>
      <c r="I13" s="11">
        <v>21.650000000000002</v>
      </c>
      <c r="J13" s="11">
        <v>21.824999999999999</v>
      </c>
      <c r="K13" s="11">
        <v>19.875</v>
      </c>
      <c r="L13" s="11">
        <v>19.174999999999997</v>
      </c>
      <c r="M13" s="11">
        <v>21.125</v>
      </c>
      <c r="N13" s="11">
        <v>12.924999999999999</v>
      </c>
      <c r="O13" s="11">
        <v>23.402499999999996</v>
      </c>
      <c r="P13" s="11">
        <v>17.274999999999999</v>
      </c>
      <c r="Q13" s="11">
        <v>18.675000000000004</v>
      </c>
      <c r="R13" s="13">
        <f t="shared" si="1"/>
        <v>19.586833333333331</v>
      </c>
      <c r="S13" s="14">
        <f t="shared" si="0"/>
        <v>0.58988461538461223</v>
      </c>
    </row>
    <row r="14" spans="1:19" x14ac:dyDescent="0.25">
      <c r="A14" s="10">
        <v>10</v>
      </c>
      <c r="B14" s="1" t="s">
        <v>31</v>
      </c>
      <c r="C14" s="11">
        <v>22.625</v>
      </c>
      <c r="D14" s="12">
        <v>17.399999999999999</v>
      </c>
      <c r="E14" s="11">
        <v>18.075000000000003</v>
      </c>
      <c r="F14" s="11">
        <v>19.400000000000002</v>
      </c>
      <c r="G14" s="11">
        <v>19.375</v>
      </c>
      <c r="H14" s="11">
        <v>14.925000000000001</v>
      </c>
      <c r="I14" s="11">
        <v>20.799999999999997</v>
      </c>
      <c r="J14" s="11">
        <v>19.850000000000001</v>
      </c>
      <c r="K14" s="11">
        <v>19.200000000000003</v>
      </c>
      <c r="L14" s="11">
        <v>19.125</v>
      </c>
      <c r="M14" s="11">
        <v>20.8</v>
      </c>
      <c r="N14" s="11">
        <v>12.475000000000001</v>
      </c>
      <c r="O14" s="11">
        <v>23.262500000000003</v>
      </c>
      <c r="P14" s="11">
        <v>16.7</v>
      </c>
      <c r="Q14" s="11">
        <v>17.274999999999999</v>
      </c>
      <c r="R14" s="13">
        <f t="shared" si="1"/>
        <v>18.752499999999998</v>
      </c>
      <c r="S14" s="14">
        <f t="shared" si="0"/>
        <v>-0.24444871794872114</v>
      </c>
    </row>
    <row r="15" spans="1:19" x14ac:dyDescent="0.25">
      <c r="A15" s="10">
        <v>11</v>
      </c>
      <c r="B15" s="1" t="s">
        <v>32</v>
      </c>
      <c r="C15" s="11">
        <v>24.024999999999999</v>
      </c>
      <c r="D15" s="12">
        <v>18.400000000000002</v>
      </c>
      <c r="E15" s="11">
        <v>19.274999999999999</v>
      </c>
      <c r="F15" s="11">
        <v>22.6</v>
      </c>
      <c r="G15" s="11">
        <v>20.65</v>
      </c>
      <c r="H15" s="11">
        <v>15.975</v>
      </c>
      <c r="I15" s="11">
        <v>22</v>
      </c>
      <c r="J15" s="11">
        <v>21.25</v>
      </c>
      <c r="K15" s="11">
        <v>19.75</v>
      </c>
      <c r="L15" s="11">
        <v>18.25</v>
      </c>
      <c r="M15" s="11">
        <v>21.824999999999999</v>
      </c>
      <c r="N15" s="11">
        <v>12.65</v>
      </c>
      <c r="O15" s="11">
        <v>23.627499999999998</v>
      </c>
      <c r="P15" s="11">
        <v>17.5</v>
      </c>
      <c r="Q15" s="11">
        <v>21.299999999999997</v>
      </c>
      <c r="R15" s="13">
        <f t="shared" si="1"/>
        <v>19.938499999999998</v>
      </c>
      <c r="S15" s="14">
        <f t="shared" si="0"/>
        <v>0.9415512820512788</v>
      </c>
    </row>
    <row r="16" spans="1:19" x14ac:dyDescent="0.25">
      <c r="A16" s="10">
        <v>12</v>
      </c>
      <c r="B16" s="1" t="s">
        <v>33</v>
      </c>
      <c r="C16" s="11">
        <v>24.625</v>
      </c>
      <c r="D16" s="12">
        <v>17.650000000000002</v>
      </c>
      <c r="E16" s="11">
        <v>18.975000000000001</v>
      </c>
      <c r="F16" s="11">
        <v>21.85</v>
      </c>
      <c r="G16" s="11">
        <v>20.975000000000001</v>
      </c>
      <c r="H16" s="11">
        <v>15.824999999999999</v>
      </c>
      <c r="I16" s="11">
        <v>22.925000000000001</v>
      </c>
      <c r="J16" s="11">
        <v>22.675000000000001</v>
      </c>
      <c r="K16" s="11">
        <v>18.899999999999999</v>
      </c>
      <c r="L16" s="11">
        <v>19.400000000000002</v>
      </c>
      <c r="M16" s="11">
        <v>20.399999999999999</v>
      </c>
      <c r="N16" s="11">
        <v>12.225</v>
      </c>
      <c r="O16" s="11">
        <v>25.240000000000002</v>
      </c>
      <c r="P16" s="11">
        <v>17.8</v>
      </c>
      <c r="Q16" s="11">
        <v>15.5</v>
      </c>
      <c r="R16" s="13">
        <f t="shared" si="1"/>
        <v>19.664333333333335</v>
      </c>
      <c r="S16" s="14">
        <f t="shared" si="0"/>
        <v>0.66738461538461635</v>
      </c>
    </row>
    <row r="17" spans="1:19" x14ac:dyDescent="0.25">
      <c r="A17" s="10">
        <v>13</v>
      </c>
      <c r="B17" s="1" t="s">
        <v>34</v>
      </c>
      <c r="C17" s="11">
        <v>23.824999999999999</v>
      </c>
      <c r="D17" s="12">
        <v>18.850000000000001</v>
      </c>
      <c r="E17" s="11">
        <v>19.100000000000001</v>
      </c>
      <c r="F17" s="11">
        <v>20.85</v>
      </c>
      <c r="G17" s="11">
        <v>20.475000000000001</v>
      </c>
      <c r="H17" s="11">
        <v>16.274999999999999</v>
      </c>
      <c r="I17" s="11">
        <v>22</v>
      </c>
      <c r="J17" s="11">
        <v>22.099999999999998</v>
      </c>
      <c r="K17" s="11">
        <v>19.799999999999997</v>
      </c>
      <c r="L17" s="11">
        <v>18.200000000000003</v>
      </c>
      <c r="M17" s="11">
        <v>21.774999999999999</v>
      </c>
      <c r="N17" s="11">
        <v>12.574999999999999</v>
      </c>
      <c r="O17" s="11">
        <v>23.359999999999996</v>
      </c>
      <c r="P17" s="11">
        <v>18.025000000000002</v>
      </c>
      <c r="Q17" s="11">
        <v>19</v>
      </c>
      <c r="R17" s="13">
        <f t="shared" si="1"/>
        <v>19.747333333333327</v>
      </c>
      <c r="S17" s="14">
        <f t="shared" si="0"/>
        <v>0.75038461538460766</v>
      </c>
    </row>
    <row r="18" spans="1:19" x14ac:dyDescent="0.25">
      <c r="A18" s="1"/>
      <c r="B18" s="15" t="s">
        <v>20</v>
      </c>
      <c r="C18" s="13">
        <f t="shared" ref="C18:S18" si="2">AVERAGE(C5:C17)</f>
        <v>23.034615384615385</v>
      </c>
      <c r="D18" s="13">
        <f t="shared" si="2"/>
        <v>17.23076923076923</v>
      </c>
      <c r="E18" s="13">
        <f t="shared" si="2"/>
        <v>17.965384615384618</v>
      </c>
      <c r="F18" s="13">
        <f t="shared" si="2"/>
        <v>20.184615384615384</v>
      </c>
      <c r="G18" s="13">
        <f t="shared" si="2"/>
        <v>19.824999999999996</v>
      </c>
      <c r="H18" s="13">
        <f t="shared" si="2"/>
        <v>15.746153846153845</v>
      </c>
      <c r="I18" s="13">
        <f t="shared" si="2"/>
        <v>21.04615384615385</v>
      </c>
      <c r="J18" s="13">
        <f t="shared" si="2"/>
        <v>20.846153846153847</v>
      </c>
      <c r="K18" s="13">
        <f t="shared" si="2"/>
        <v>19.08653846153846</v>
      </c>
      <c r="L18" s="13">
        <f t="shared" si="2"/>
        <v>18.248076923076926</v>
      </c>
      <c r="M18" s="13">
        <f t="shared" si="2"/>
        <v>20.619230769230771</v>
      </c>
      <c r="N18" s="13">
        <f t="shared" si="2"/>
        <v>12.521153846153847</v>
      </c>
      <c r="O18" s="13">
        <f t="shared" si="2"/>
        <v>23.565769230769231</v>
      </c>
      <c r="P18" s="13">
        <f t="shared" si="2"/>
        <v>17.278846153846153</v>
      </c>
      <c r="Q18" s="13">
        <f t="shared" si="2"/>
        <v>17.755769230769236</v>
      </c>
      <c r="R18" s="13">
        <f t="shared" si="2"/>
        <v>18.996948717948719</v>
      </c>
      <c r="S18" s="13">
        <f t="shared" si="2"/>
        <v>-1.6397140056002313E-15</v>
      </c>
    </row>
    <row r="19" spans="1:19" x14ac:dyDescent="0.25">
      <c r="A19" s="1"/>
      <c r="B19" s="15" t="s">
        <v>35</v>
      </c>
      <c r="C19" s="13">
        <f t="shared" ref="C19:R19" si="3">MAX(C5:C17)</f>
        <v>24.625</v>
      </c>
      <c r="D19" s="13">
        <f t="shared" si="3"/>
        <v>18.850000000000001</v>
      </c>
      <c r="E19" s="13">
        <f t="shared" si="3"/>
        <v>19.75</v>
      </c>
      <c r="F19" s="13">
        <f t="shared" si="3"/>
        <v>22.6</v>
      </c>
      <c r="G19" s="13">
        <f t="shared" si="3"/>
        <v>20.975000000000001</v>
      </c>
      <c r="H19" s="13">
        <f t="shared" si="3"/>
        <v>16.475000000000001</v>
      </c>
      <c r="I19" s="13">
        <f t="shared" si="3"/>
        <v>22.925000000000001</v>
      </c>
      <c r="J19" s="13">
        <f t="shared" si="3"/>
        <v>22.675000000000001</v>
      </c>
      <c r="K19" s="13">
        <f t="shared" si="3"/>
        <v>20.375</v>
      </c>
      <c r="L19" s="13">
        <f t="shared" si="3"/>
        <v>19.45</v>
      </c>
      <c r="M19" s="13">
        <f t="shared" si="3"/>
        <v>21.824999999999999</v>
      </c>
      <c r="N19" s="13">
        <f t="shared" si="3"/>
        <v>13.074999999999999</v>
      </c>
      <c r="O19" s="13">
        <f t="shared" si="3"/>
        <v>25.240000000000002</v>
      </c>
      <c r="P19" s="13">
        <f t="shared" si="3"/>
        <v>18.025000000000002</v>
      </c>
      <c r="Q19" s="13">
        <f t="shared" si="3"/>
        <v>21.299999999999997</v>
      </c>
      <c r="R19" s="13">
        <f t="shared" si="3"/>
        <v>19.938499999999998</v>
      </c>
      <c r="S19" s="14"/>
    </row>
    <row r="20" spans="1:19" x14ac:dyDescent="0.25">
      <c r="A20" s="1"/>
      <c r="B20" s="15" t="s">
        <v>36</v>
      </c>
      <c r="C20" s="13">
        <f t="shared" ref="C20:R20" si="4">MIN(C5:C17)</f>
        <v>20.75</v>
      </c>
      <c r="D20" s="13">
        <f t="shared" si="4"/>
        <v>14.775</v>
      </c>
      <c r="E20" s="13">
        <f t="shared" si="4"/>
        <v>15.8</v>
      </c>
      <c r="F20" s="13">
        <f t="shared" si="4"/>
        <v>18.05</v>
      </c>
      <c r="G20" s="13">
        <f t="shared" si="4"/>
        <v>18.049999999999997</v>
      </c>
      <c r="H20" s="13">
        <f t="shared" si="4"/>
        <v>14.1</v>
      </c>
      <c r="I20" s="13">
        <f t="shared" si="4"/>
        <v>18.825000000000003</v>
      </c>
      <c r="J20" s="13">
        <f t="shared" si="4"/>
        <v>18.650000000000002</v>
      </c>
      <c r="K20" s="13">
        <f t="shared" si="4"/>
        <v>16.850000000000001</v>
      </c>
      <c r="L20" s="13">
        <f t="shared" si="4"/>
        <v>16.399999999999999</v>
      </c>
      <c r="M20" s="13">
        <f t="shared" si="4"/>
        <v>18.375</v>
      </c>
      <c r="N20" s="13">
        <f t="shared" si="4"/>
        <v>12.125</v>
      </c>
      <c r="O20" s="13">
        <f t="shared" si="4"/>
        <v>22.287499999999998</v>
      </c>
      <c r="P20" s="13">
        <f t="shared" si="4"/>
        <v>16.549999999999997</v>
      </c>
      <c r="Q20" s="13">
        <f t="shared" si="4"/>
        <v>15.5</v>
      </c>
      <c r="R20" s="13">
        <f t="shared" si="4"/>
        <v>17.236166666666669</v>
      </c>
      <c r="S20" s="14"/>
    </row>
    <row r="21" spans="1:19" ht="15.75" x14ac:dyDescent="0.3">
      <c r="A21" s="1"/>
      <c r="B21" s="1" t="s">
        <v>37</v>
      </c>
      <c r="C21" s="14">
        <v>0.6</v>
      </c>
      <c r="D21" s="10">
        <v>0.88</v>
      </c>
      <c r="E21" s="14">
        <v>1.1000000000000001</v>
      </c>
      <c r="F21" s="14">
        <v>0.79</v>
      </c>
      <c r="G21" s="14">
        <v>0.69</v>
      </c>
      <c r="H21" s="14">
        <v>0.57999999999999996</v>
      </c>
      <c r="I21" s="14">
        <v>0.66</v>
      </c>
      <c r="J21" s="14">
        <v>0.93</v>
      </c>
      <c r="K21" s="14">
        <v>0.94</v>
      </c>
      <c r="L21" s="10">
        <v>0.83</v>
      </c>
      <c r="M21" s="14">
        <v>0.84</v>
      </c>
      <c r="N21" s="10">
        <v>0.7</v>
      </c>
      <c r="O21" s="14">
        <v>1.36</v>
      </c>
      <c r="P21" s="14">
        <v>1.08</v>
      </c>
      <c r="Q21" s="14">
        <v>1.38</v>
      </c>
      <c r="R21" s="14"/>
      <c r="S21" s="14"/>
    </row>
    <row r="22" spans="1:19" x14ac:dyDescent="0.25">
      <c r="A22" s="1"/>
      <c r="B22" s="1" t="s">
        <v>38</v>
      </c>
      <c r="C22" s="14">
        <v>1.83</v>
      </c>
      <c r="D22" s="10">
        <v>3.56</v>
      </c>
      <c r="E22" s="14">
        <v>4.28</v>
      </c>
      <c r="F22" s="14">
        <v>2.73</v>
      </c>
      <c r="G22" s="14">
        <v>2.44</v>
      </c>
      <c r="H22" s="14">
        <v>2.58</v>
      </c>
      <c r="I22" s="14">
        <v>2.1800000000000002</v>
      </c>
      <c r="J22" s="14">
        <v>3.1</v>
      </c>
      <c r="K22" s="14">
        <v>3.45</v>
      </c>
      <c r="L22" s="10">
        <v>3.15</v>
      </c>
      <c r="M22" s="14">
        <v>2.84</v>
      </c>
      <c r="N22" s="14">
        <v>3.91</v>
      </c>
      <c r="O22" s="14">
        <v>4.01</v>
      </c>
      <c r="P22" s="14">
        <v>4.37</v>
      </c>
      <c r="Q22" s="14">
        <v>5.4</v>
      </c>
      <c r="R22" s="14"/>
      <c r="S22" s="14"/>
    </row>
    <row r="23" spans="1:19" x14ac:dyDescent="0.25">
      <c r="A23" t="s">
        <v>106</v>
      </c>
    </row>
  </sheetData>
  <sheetProtection algorithmName="SHA-512" hashValue="hZ/pAk+qH0lwGEagWlQEh/Dj1oUTI1cNPDYohE8i7ONvEQVTztu1QOfaQQLa+fYgdt0wTmxPQ1cxVj6Zk5woFg==" saltValue="PYuVQc4wIW8uL0fL65Vx0w==" spinCount="100000" sheet="1" objects="1" scenarios="1"/>
  <mergeCells count="4">
    <mergeCell ref="A1:I1"/>
    <mergeCell ref="J1:S1"/>
    <mergeCell ref="A3:S3"/>
    <mergeCell ref="A2:S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Q23"/>
  <sheetViews>
    <sheetView zoomScale="75" zoomScaleNormal="75" workbookViewId="0">
      <selection activeCell="A23" sqref="A23"/>
    </sheetView>
  </sheetViews>
  <sheetFormatPr defaultRowHeight="15" x14ac:dyDescent="0.25"/>
  <cols>
    <col min="1" max="1" width="6.140625" customWidth="1"/>
    <col min="2" max="2" width="13.85546875" customWidth="1"/>
    <col min="3" max="15" width="10.5703125" customWidth="1"/>
    <col min="16" max="17" width="12.140625" customWidth="1"/>
    <col min="258" max="258" width="6.140625" customWidth="1"/>
    <col min="259" max="259" width="13.85546875" customWidth="1"/>
    <col min="260" max="271" width="10.5703125" customWidth="1"/>
    <col min="272" max="273" width="12.140625" customWidth="1"/>
    <col min="514" max="514" width="6.140625" customWidth="1"/>
    <col min="515" max="515" width="13.85546875" customWidth="1"/>
    <col min="516" max="527" width="10.5703125" customWidth="1"/>
    <col min="528" max="529" width="12.140625" customWidth="1"/>
    <col min="770" max="770" width="6.140625" customWidth="1"/>
    <col min="771" max="771" width="13.85546875" customWidth="1"/>
    <col min="772" max="783" width="10.5703125" customWidth="1"/>
    <col min="784" max="785" width="12.140625" customWidth="1"/>
    <col min="1026" max="1026" width="6.140625" customWidth="1"/>
    <col min="1027" max="1027" width="13.85546875" customWidth="1"/>
    <col min="1028" max="1039" width="10.5703125" customWidth="1"/>
    <col min="1040" max="1041" width="12.140625" customWidth="1"/>
    <col min="1282" max="1282" width="6.140625" customWidth="1"/>
    <col min="1283" max="1283" width="13.85546875" customWidth="1"/>
    <col min="1284" max="1295" width="10.5703125" customWidth="1"/>
    <col min="1296" max="1297" width="12.140625" customWidth="1"/>
    <col min="1538" max="1538" width="6.140625" customWidth="1"/>
    <col min="1539" max="1539" width="13.85546875" customWidth="1"/>
    <col min="1540" max="1551" width="10.5703125" customWidth="1"/>
    <col min="1552" max="1553" width="12.140625" customWidth="1"/>
    <col min="1794" max="1794" width="6.140625" customWidth="1"/>
    <col min="1795" max="1795" width="13.85546875" customWidth="1"/>
    <col min="1796" max="1807" width="10.5703125" customWidth="1"/>
    <col min="1808" max="1809" width="12.140625" customWidth="1"/>
    <col min="2050" max="2050" width="6.140625" customWidth="1"/>
    <col min="2051" max="2051" width="13.85546875" customWidth="1"/>
    <col min="2052" max="2063" width="10.5703125" customWidth="1"/>
    <col min="2064" max="2065" width="12.140625" customWidth="1"/>
    <col min="2306" max="2306" width="6.140625" customWidth="1"/>
    <col min="2307" max="2307" width="13.85546875" customWidth="1"/>
    <col min="2308" max="2319" width="10.5703125" customWidth="1"/>
    <col min="2320" max="2321" width="12.140625" customWidth="1"/>
    <col min="2562" max="2562" width="6.140625" customWidth="1"/>
    <col min="2563" max="2563" width="13.85546875" customWidth="1"/>
    <col min="2564" max="2575" width="10.5703125" customWidth="1"/>
    <col min="2576" max="2577" width="12.140625" customWidth="1"/>
    <col min="2818" max="2818" width="6.140625" customWidth="1"/>
    <col min="2819" max="2819" width="13.85546875" customWidth="1"/>
    <col min="2820" max="2831" width="10.5703125" customWidth="1"/>
    <col min="2832" max="2833" width="12.140625" customWidth="1"/>
    <col min="3074" max="3074" width="6.140625" customWidth="1"/>
    <col min="3075" max="3075" width="13.85546875" customWidth="1"/>
    <col min="3076" max="3087" width="10.5703125" customWidth="1"/>
    <col min="3088" max="3089" width="12.140625" customWidth="1"/>
    <col min="3330" max="3330" width="6.140625" customWidth="1"/>
    <col min="3331" max="3331" width="13.85546875" customWidth="1"/>
    <col min="3332" max="3343" width="10.5703125" customWidth="1"/>
    <col min="3344" max="3345" width="12.140625" customWidth="1"/>
    <col min="3586" max="3586" width="6.140625" customWidth="1"/>
    <col min="3587" max="3587" width="13.85546875" customWidth="1"/>
    <col min="3588" max="3599" width="10.5703125" customWidth="1"/>
    <col min="3600" max="3601" width="12.140625" customWidth="1"/>
    <col min="3842" max="3842" width="6.140625" customWidth="1"/>
    <col min="3843" max="3843" width="13.85546875" customWidth="1"/>
    <col min="3844" max="3855" width="10.5703125" customWidth="1"/>
    <col min="3856" max="3857" width="12.140625" customWidth="1"/>
    <col min="4098" max="4098" width="6.140625" customWidth="1"/>
    <col min="4099" max="4099" width="13.85546875" customWidth="1"/>
    <col min="4100" max="4111" width="10.5703125" customWidth="1"/>
    <col min="4112" max="4113" width="12.140625" customWidth="1"/>
    <col min="4354" max="4354" width="6.140625" customWidth="1"/>
    <col min="4355" max="4355" width="13.85546875" customWidth="1"/>
    <col min="4356" max="4367" width="10.5703125" customWidth="1"/>
    <col min="4368" max="4369" width="12.140625" customWidth="1"/>
    <col min="4610" max="4610" width="6.140625" customWidth="1"/>
    <col min="4611" max="4611" width="13.85546875" customWidth="1"/>
    <col min="4612" max="4623" width="10.5703125" customWidth="1"/>
    <col min="4624" max="4625" width="12.140625" customWidth="1"/>
    <col min="4866" max="4866" width="6.140625" customWidth="1"/>
    <col min="4867" max="4867" width="13.85546875" customWidth="1"/>
    <col min="4868" max="4879" width="10.5703125" customWidth="1"/>
    <col min="4880" max="4881" width="12.140625" customWidth="1"/>
    <col min="5122" max="5122" width="6.140625" customWidth="1"/>
    <col min="5123" max="5123" width="13.85546875" customWidth="1"/>
    <col min="5124" max="5135" width="10.5703125" customWidth="1"/>
    <col min="5136" max="5137" width="12.140625" customWidth="1"/>
    <col min="5378" max="5378" width="6.140625" customWidth="1"/>
    <col min="5379" max="5379" width="13.85546875" customWidth="1"/>
    <col min="5380" max="5391" width="10.5703125" customWidth="1"/>
    <col min="5392" max="5393" width="12.140625" customWidth="1"/>
    <col min="5634" max="5634" width="6.140625" customWidth="1"/>
    <col min="5635" max="5635" width="13.85546875" customWidth="1"/>
    <col min="5636" max="5647" width="10.5703125" customWidth="1"/>
    <col min="5648" max="5649" width="12.140625" customWidth="1"/>
    <col min="5890" max="5890" width="6.140625" customWidth="1"/>
    <col min="5891" max="5891" width="13.85546875" customWidth="1"/>
    <col min="5892" max="5903" width="10.5703125" customWidth="1"/>
    <col min="5904" max="5905" width="12.140625" customWidth="1"/>
    <col min="6146" max="6146" width="6.140625" customWidth="1"/>
    <col min="6147" max="6147" width="13.85546875" customWidth="1"/>
    <col min="6148" max="6159" width="10.5703125" customWidth="1"/>
    <col min="6160" max="6161" width="12.140625" customWidth="1"/>
    <col min="6402" max="6402" width="6.140625" customWidth="1"/>
    <col min="6403" max="6403" width="13.85546875" customWidth="1"/>
    <col min="6404" max="6415" width="10.5703125" customWidth="1"/>
    <col min="6416" max="6417" width="12.140625" customWidth="1"/>
    <col min="6658" max="6658" width="6.140625" customWidth="1"/>
    <col min="6659" max="6659" width="13.85546875" customWidth="1"/>
    <col min="6660" max="6671" width="10.5703125" customWidth="1"/>
    <col min="6672" max="6673" width="12.140625" customWidth="1"/>
    <col min="6914" max="6914" width="6.140625" customWidth="1"/>
    <col min="6915" max="6915" width="13.85546875" customWidth="1"/>
    <col min="6916" max="6927" width="10.5703125" customWidth="1"/>
    <col min="6928" max="6929" width="12.140625" customWidth="1"/>
    <col min="7170" max="7170" width="6.140625" customWidth="1"/>
    <col min="7171" max="7171" width="13.85546875" customWidth="1"/>
    <col min="7172" max="7183" width="10.5703125" customWidth="1"/>
    <col min="7184" max="7185" width="12.140625" customWidth="1"/>
    <col min="7426" max="7426" width="6.140625" customWidth="1"/>
    <col min="7427" max="7427" width="13.85546875" customWidth="1"/>
    <col min="7428" max="7439" width="10.5703125" customWidth="1"/>
    <col min="7440" max="7441" width="12.140625" customWidth="1"/>
    <col min="7682" max="7682" width="6.140625" customWidth="1"/>
    <col min="7683" max="7683" width="13.85546875" customWidth="1"/>
    <col min="7684" max="7695" width="10.5703125" customWidth="1"/>
    <col min="7696" max="7697" width="12.140625" customWidth="1"/>
    <col min="7938" max="7938" width="6.140625" customWidth="1"/>
    <col min="7939" max="7939" width="13.85546875" customWidth="1"/>
    <col min="7940" max="7951" width="10.5703125" customWidth="1"/>
    <col min="7952" max="7953" width="12.140625" customWidth="1"/>
    <col min="8194" max="8194" width="6.140625" customWidth="1"/>
    <col min="8195" max="8195" width="13.85546875" customWidth="1"/>
    <col min="8196" max="8207" width="10.5703125" customWidth="1"/>
    <col min="8208" max="8209" width="12.140625" customWidth="1"/>
    <col min="8450" max="8450" width="6.140625" customWidth="1"/>
    <col min="8451" max="8451" width="13.85546875" customWidth="1"/>
    <col min="8452" max="8463" width="10.5703125" customWidth="1"/>
    <col min="8464" max="8465" width="12.140625" customWidth="1"/>
    <col min="8706" max="8706" width="6.140625" customWidth="1"/>
    <col min="8707" max="8707" width="13.85546875" customWidth="1"/>
    <col min="8708" max="8719" width="10.5703125" customWidth="1"/>
    <col min="8720" max="8721" width="12.140625" customWidth="1"/>
    <col min="8962" max="8962" width="6.140625" customWidth="1"/>
    <col min="8963" max="8963" width="13.85546875" customWidth="1"/>
    <col min="8964" max="8975" width="10.5703125" customWidth="1"/>
    <col min="8976" max="8977" width="12.140625" customWidth="1"/>
    <col min="9218" max="9218" width="6.140625" customWidth="1"/>
    <col min="9219" max="9219" width="13.85546875" customWidth="1"/>
    <col min="9220" max="9231" width="10.5703125" customWidth="1"/>
    <col min="9232" max="9233" width="12.140625" customWidth="1"/>
    <col min="9474" max="9474" width="6.140625" customWidth="1"/>
    <col min="9475" max="9475" width="13.85546875" customWidth="1"/>
    <col min="9476" max="9487" width="10.5703125" customWidth="1"/>
    <col min="9488" max="9489" width="12.140625" customWidth="1"/>
    <col min="9730" max="9730" width="6.140625" customWidth="1"/>
    <col min="9731" max="9731" width="13.85546875" customWidth="1"/>
    <col min="9732" max="9743" width="10.5703125" customWidth="1"/>
    <col min="9744" max="9745" width="12.140625" customWidth="1"/>
    <col min="9986" max="9986" width="6.140625" customWidth="1"/>
    <col min="9987" max="9987" width="13.85546875" customWidth="1"/>
    <col min="9988" max="9999" width="10.5703125" customWidth="1"/>
    <col min="10000" max="10001" width="12.140625" customWidth="1"/>
    <col min="10242" max="10242" width="6.140625" customWidth="1"/>
    <col min="10243" max="10243" width="13.85546875" customWidth="1"/>
    <col min="10244" max="10255" width="10.5703125" customWidth="1"/>
    <col min="10256" max="10257" width="12.140625" customWidth="1"/>
    <col min="10498" max="10498" width="6.140625" customWidth="1"/>
    <col min="10499" max="10499" width="13.85546875" customWidth="1"/>
    <col min="10500" max="10511" width="10.5703125" customWidth="1"/>
    <col min="10512" max="10513" width="12.140625" customWidth="1"/>
    <col min="10754" max="10754" width="6.140625" customWidth="1"/>
    <col min="10755" max="10755" width="13.85546875" customWidth="1"/>
    <col min="10756" max="10767" width="10.5703125" customWidth="1"/>
    <col min="10768" max="10769" width="12.140625" customWidth="1"/>
    <col min="11010" max="11010" width="6.140625" customWidth="1"/>
    <col min="11011" max="11011" width="13.85546875" customWidth="1"/>
    <col min="11012" max="11023" width="10.5703125" customWidth="1"/>
    <col min="11024" max="11025" width="12.140625" customWidth="1"/>
    <col min="11266" max="11266" width="6.140625" customWidth="1"/>
    <col min="11267" max="11267" width="13.85546875" customWidth="1"/>
    <col min="11268" max="11279" width="10.5703125" customWidth="1"/>
    <col min="11280" max="11281" width="12.140625" customWidth="1"/>
    <col min="11522" max="11522" width="6.140625" customWidth="1"/>
    <col min="11523" max="11523" width="13.85546875" customWidth="1"/>
    <col min="11524" max="11535" width="10.5703125" customWidth="1"/>
    <col min="11536" max="11537" width="12.140625" customWidth="1"/>
    <col min="11778" max="11778" width="6.140625" customWidth="1"/>
    <col min="11779" max="11779" width="13.85546875" customWidth="1"/>
    <col min="11780" max="11791" width="10.5703125" customWidth="1"/>
    <col min="11792" max="11793" width="12.140625" customWidth="1"/>
    <col min="12034" max="12034" width="6.140625" customWidth="1"/>
    <col min="12035" max="12035" width="13.85546875" customWidth="1"/>
    <col min="12036" max="12047" width="10.5703125" customWidth="1"/>
    <col min="12048" max="12049" width="12.140625" customWidth="1"/>
    <col min="12290" max="12290" width="6.140625" customWidth="1"/>
    <col min="12291" max="12291" width="13.85546875" customWidth="1"/>
    <col min="12292" max="12303" width="10.5703125" customWidth="1"/>
    <col min="12304" max="12305" width="12.140625" customWidth="1"/>
    <col min="12546" max="12546" width="6.140625" customWidth="1"/>
    <col min="12547" max="12547" width="13.85546875" customWidth="1"/>
    <col min="12548" max="12559" width="10.5703125" customWidth="1"/>
    <col min="12560" max="12561" width="12.140625" customWidth="1"/>
    <col min="12802" max="12802" width="6.140625" customWidth="1"/>
    <col min="12803" max="12803" width="13.85546875" customWidth="1"/>
    <col min="12804" max="12815" width="10.5703125" customWidth="1"/>
    <col min="12816" max="12817" width="12.140625" customWidth="1"/>
    <col min="13058" max="13058" width="6.140625" customWidth="1"/>
    <col min="13059" max="13059" width="13.85546875" customWidth="1"/>
    <col min="13060" max="13071" width="10.5703125" customWidth="1"/>
    <col min="13072" max="13073" width="12.140625" customWidth="1"/>
    <col min="13314" max="13314" width="6.140625" customWidth="1"/>
    <col min="13315" max="13315" width="13.85546875" customWidth="1"/>
    <col min="13316" max="13327" width="10.5703125" customWidth="1"/>
    <col min="13328" max="13329" width="12.140625" customWidth="1"/>
    <col min="13570" max="13570" width="6.140625" customWidth="1"/>
    <col min="13571" max="13571" width="13.85546875" customWidth="1"/>
    <col min="13572" max="13583" width="10.5703125" customWidth="1"/>
    <col min="13584" max="13585" width="12.140625" customWidth="1"/>
    <col min="13826" max="13826" width="6.140625" customWidth="1"/>
    <col min="13827" max="13827" width="13.85546875" customWidth="1"/>
    <col min="13828" max="13839" width="10.5703125" customWidth="1"/>
    <col min="13840" max="13841" width="12.140625" customWidth="1"/>
    <col min="14082" max="14082" width="6.140625" customWidth="1"/>
    <col min="14083" max="14083" width="13.85546875" customWidth="1"/>
    <col min="14084" max="14095" width="10.5703125" customWidth="1"/>
    <col min="14096" max="14097" width="12.140625" customWidth="1"/>
    <col min="14338" max="14338" width="6.140625" customWidth="1"/>
    <col min="14339" max="14339" width="13.85546875" customWidth="1"/>
    <col min="14340" max="14351" width="10.5703125" customWidth="1"/>
    <col min="14352" max="14353" width="12.140625" customWidth="1"/>
    <col min="14594" max="14594" width="6.140625" customWidth="1"/>
    <col min="14595" max="14595" width="13.85546875" customWidth="1"/>
    <col min="14596" max="14607" width="10.5703125" customWidth="1"/>
    <col min="14608" max="14609" width="12.140625" customWidth="1"/>
    <col min="14850" max="14850" width="6.140625" customWidth="1"/>
    <col min="14851" max="14851" width="13.85546875" customWidth="1"/>
    <col min="14852" max="14863" width="10.5703125" customWidth="1"/>
    <col min="14864" max="14865" width="12.140625" customWidth="1"/>
    <col min="15106" max="15106" width="6.140625" customWidth="1"/>
    <col min="15107" max="15107" width="13.85546875" customWidth="1"/>
    <col min="15108" max="15119" width="10.5703125" customWidth="1"/>
    <col min="15120" max="15121" width="12.140625" customWidth="1"/>
    <col min="15362" max="15362" width="6.140625" customWidth="1"/>
    <col min="15363" max="15363" width="13.85546875" customWidth="1"/>
    <col min="15364" max="15375" width="10.5703125" customWidth="1"/>
    <col min="15376" max="15377" width="12.140625" customWidth="1"/>
    <col min="15618" max="15618" width="6.140625" customWidth="1"/>
    <col min="15619" max="15619" width="13.85546875" customWidth="1"/>
    <col min="15620" max="15631" width="10.5703125" customWidth="1"/>
    <col min="15632" max="15633" width="12.140625" customWidth="1"/>
    <col min="15874" max="15874" width="6.140625" customWidth="1"/>
    <col min="15875" max="15875" width="13.85546875" customWidth="1"/>
    <col min="15876" max="15887" width="10.5703125" customWidth="1"/>
    <col min="15888" max="15889" width="12.140625" customWidth="1"/>
    <col min="16130" max="16130" width="6.140625" customWidth="1"/>
    <col min="16131" max="16131" width="13.85546875" customWidth="1"/>
    <col min="16132" max="16143" width="10.5703125" customWidth="1"/>
    <col min="16144" max="16145" width="12.140625" customWidth="1"/>
  </cols>
  <sheetData>
    <row r="1" spans="1:17" x14ac:dyDescent="0.25">
      <c r="A1" s="62" t="s">
        <v>0</v>
      </c>
      <c r="B1" s="63"/>
      <c r="C1" s="63"/>
      <c r="D1" s="63"/>
      <c r="E1" s="63"/>
      <c r="F1" s="63"/>
      <c r="G1" s="63"/>
      <c r="H1" s="63"/>
      <c r="I1" s="64"/>
      <c r="J1" s="62" t="s">
        <v>1</v>
      </c>
      <c r="K1" s="63"/>
      <c r="L1" s="63"/>
      <c r="M1" s="63"/>
      <c r="N1" s="63"/>
      <c r="O1" s="63"/>
      <c r="P1" s="63"/>
      <c r="Q1" s="64"/>
    </row>
    <row r="2" spans="1:17" x14ac:dyDescent="0.25">
      <c r="A2" s="70" t="s">
        <v>53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2"/>
    </row>
    <row r="3" spans="1:17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ht="96" x14ac:dyDescent="0.25">
      <c r="A4" s="1"/>
      <c r="B4" s="2" t="s">
        <v>4</v>
      </c>
      <c r="C4" s="3" t="s">
        <v>5</v>
      </c>
      <c r="D4" s="16" t="s">
        <v>83</v>
      </c>
      <c r="E4" s="16" t="s">
        <v>7</v>
      </c>
      <c r="F4" s="3" t="s">
        <v>8</v>
      </c>
      <c r="G4" s="6" t="s">
        <v>9</v>
      </c>
      <c r="H4" s="3" t="s">
        <v>10</v>
      </c>
      <c r="I4" s="6" t="s">
        <v>11</v>
      </c>
      <c r="J4" s="6" t="s">
        <v>12</v>
      </c>
      <c r="K4" s="3" t="s">
        <v>13</v>
      </c>
      <c r="L4" s="5" t="s">
        <v>15</v>
      </c>
      <c r="M4" s="7" t="s">
        <v>16</v>
      </c>
      <c r="N4" s="3" t="s">
        <v>18</v>
      </c>
      <c r="O4" s="8" t="s">
        <v>19</v>
      </c>
      <c r="P4" s="9" t="s">
        <v>20</v>
      </c>
      <c r="Q4" s="9" t="s">
        <v>21</v>
      </c>
    </row>
    <row r="5" spans="1:17" x14ac:dyDescent="0.25">
      <c r="A5" s="10">
        <v>1</v>
      </c>
      <c r="B5" s="1" t="s">
        <v>22</v>
      </c>
      <c r="C5" s="11">
        <v>0</v>
      </c>
      <c r="D5" s="12">
        <v>0</v>
      </c>
      <c r="E5" s="12">
        <v>0</v>
      </c>
      <c r="F5" s="11">
        <v>2.916666666666667</v>
      </c>
      <c r="G5" s="11">
        <v>0.390625</v>
      </c>
      <c r="H5" s="11">
        <v>3.3647015846313475</v>
      </c>
      <c r="I5" s="11">
        <v>0.40322580645161288</v>
      </c>
      <c r="J5" s="11">
        <v>0.79365079365079361</v>
      </c>
      <c r="K5" s="11">
        <v>0</v>
      </c>
      <c r="L5" s="11">
        <v>0.42372881355932202</v>
      </c>
      <c r="M5" s="11">
        <v>0.80645161290322576</v>
      </c>
      <c r="N5" s="11">
        <v>0</v>
      </c>
      <c r="O5" s="11">
        <v>0.43103448275862066</v>
      </c>
      <c r="P5" s="13">
        <f t="shared" ref="P5:P17" si="0">AVERAGE(C5:O5)</f>
        <v>0.73308344312473761</v>
      </c>
      <c r="Q5" s="14">
        <f t="shared" ref="Q5:Q17" si="1">+(P5-$P$18)</f>
        <v>-2.320510541690513</v>
      </c>
    </row>
    <row r="6" spans="1:17" x14ac:dyDescent="0.25">
      <c r="A6" s="10">
        <v>2</v>
      </c>
      <c r="B6" s="1" t="s">
        <v>23</v>
      </c>
      <c r="C6" s="11">
        <v>0.35714285714285715</v>
      </c>
      <c r="D6" s="12">
        <v>0</v>
      </c>
      <c r="E6" s="12">
        <v>0</v>
      </c>
      <c r="F6" s="11">
        <v>5.8333333333333339</v>
      </c>
      <c r="G6" s="11">
        <v>0</v>
      </c>
      <c r="H6" s="11">
        <v>2.6562205910031995</v>
      </c>
      <c r="I6" s="11">
        <v>0.38461538461538464</v>
      </c>
      <c r="J6" s="11">
        <v>0</v>
      </c>
      <c r="K6" s="11">
        <v>0</v>
      </c>
      <c r="L6" s="11">
        <v>0.43103448275862066</v>
      </c>
      <c r="M6" s="11">
        <v>0</v>
      </c>
      <c r="N6" s="11">
        <v>1.2096774193548387</v>
      </c>
      <c r="O6" s="11">
        <v>7.421875</v>
      </c>
      <c r="P6" s="13">
        <f t="shared" si="0"/>
        <v>1.4072230052467871</v>
      </c>
      <c r="Q6" s="14">
        <f t="shared" si="1"/>
        <v>-1.6463709795684633</v>
      </c>
    </row>
    <row r="7" spans="1:17" x14ac:dyDescent="0.25">
      <c r="A7" s="10">
        <v>3</v>
      </c>
      <c r="B7" s="1" t="s">
        <v>24</v>
      </c>
      <c r="C7" s="11">
        <v>0</v>
      </c>
      <c r="D7" s="12">
        <v>0</v>
      </c>
      <c r="E7" s="12">
        <v>0</v>
      </c>
      <c r="F7" s="11">
        <v>2.916666666666667</v>
      </c>
      <c r="G7" s="11">
        <v>0.89285714285714279</v>
      </c>
      <c r="H7" s="11">
        <v>0</v>
      </c>
      <c r="I7" s="11">
        <v>0.47169811320754718</v>
      </c>
      <c r="J7" s="11">
        <v>0.46296296296296291</v>
      </c>
      <c r="K7" s="11">
        <v>0</v>
      </c>
      <c r="L7" s="11">
        <v>0.41666666666666669</v>
      </c>
      <c r="M7" s="11">
        <v>0</v>
      </c>
      <c r="N7" s="11">
        <v>10.621921182266011</v>
      </c>
      <c r="O7" s="11">
        <v>1.1029411764705883</v>
      </c>
      <c r="P7" s="13">
        <f t="shared" si="0"/>
        <v>1.2989010700844297</v>
      </c>
      <c r="Q7" s="14">
        <f t="shared" si="1"/>
        <v>-1.7546929147308208</v>
      </c>
    </row>
    <row r="8" spans="1:17" x14ac:dyDescent="0.25">
      <c r="A8" s="10">
        <v>4</v>
      </c>
      <c r="B8" s="1" t="s">
        <v>25</v>
      </c>
      <c r="C8" s="11">
        <v>0</v>
      </c>
      <c r="D8" s="12">
        <v>0</v>
      </c>
      <c r="E8" s="12">
        <v>0</v>
      </c>
      <c r="F8" s="11">
        <v>8.75</v>
      </c>
      <c r="G8" s="11">
        <v>1.5873015873015872</v>
      </c>
      <c r="H8" s="11">
        <v>1.8893627102582324</v>
      </c>
      <c r="I8" s="11">
        <v>1.613113075302393</v>
      </c>
      <c r="J8" s="11">
        <v>1.634721354784004</v>
      </c>
      <c r="K8" s="11">
        <v>0.80982236154649945</v>
      </c>
      <c r="L8" s="11">
        <v>0</v>
      </c>
      <c r="M8" s="11">
        <v>0.38461538461538464</v>
      </c>
      <c r="N8" s="11">
        <v>48.733129981871031</v>
      </c>
      <c r="O8" s="11">
        <v>1.4925373134328357</v>
      </c>
      <c r="P8" s="13">
        <f t="shared" si="0"/>
        <v>5.1457387514701516</v>
      </c>
      <c r="Q8" s="14">
        <f t="shared" si="1"/>
        <v>2.0921447666549011</v>
      </c>
    </row>
    <row r="9" spans="1:17" x14ac:dyDescent="0.25">
      <c r="A9" s="10">
        <v>5</v>
      </c>
      <c r="B9" s="1" t="s">
        <v>26</v>
      </c>
      <c r="C9" s="11">
        <v>0</v>
      </c>
      <c r="D9" s="12">
        <v>0</v>
      </c>
      <c r="E9" s="12">
        <v>0</v>
      </c>
      <c r="F9" s="11">
        <v>12.600574712643677</v>
      </c>
      <c r="G9" s="11">
        <v>0.85476329631794268</v>
      </c>
      <c r="H9" s="11">
        <v>8.2276818622502113</v>
      </c>
      <c r="I9" s="11">
        <v>0.84770114942528729</v>
      </c>
      <c r="J9" s="11">
        <v>0.43103448275862066</v>
      </c>
      <c r="K9" s="11">
        <v>1.600922131147541</v>
      </c>
      <c r="L9" s="11">
        <v>2.0491803278688523</v>
      </c>
      <c r="M9" s="11">
        <v>0</v>
      </c>
      <c r="N9" s="11">
        <v>2.5</v>
      </c>
      <c r="O9" s="11">
        <v>4.6153846153846159</v>
      </c>
      <c r="P9" s="13">
        <f t="shared" si="0"/>
        <v>2.5944032752151349</v>
      </c>
      <c r="Q9" s="14">
        <f t="shared" si="1"/>
        <v>-0.45919070960011554</v>
      </c>
    </row>
    <row r="10" spans="1:17" x14ac:dyDescent="0.25">
      <c r="A10" s="10">
        <v>6</v>
      </c>
      <c r="B10" s="1" t="s">
        <v>27</v>
      </c>
      <c r="C10" s="11">
        <v>0</v>
      </c>
      <c r="D10" s="12">
        <v>0</v>
      </c>
      <c r="E10" s="12">
        <v>0</v>
      </c>
      <c r="F10" s="11">
        <v>7.0833333333333339</v>
      </c>
      <c r="G10" s="11">
        <v>0.7763601348098218</v>
      </c>
      <c r="H10" s="11">
        <v>0.83333333333333337</v>
      </c>
      <c r="I10" s="11">
        <v>0.86438152011922509</v>
      </c>
      <c r="J10" s="11">
        <v>0.81306187202538338</v>
      </c>
      <c r="K10" s="11">
        <v>0.390625</v>
      </c>
      <c r="L10" s="11">
        <v>0.8771929824561403</v>
      </c>
      <c r="M10" s="11">
        <v>0</v>
      </c>
      <c r="N10" s="11">
        <v>79.674637660307141</v>
      </c>
      <c r="O10" s="11">
        <v>18.37237642821659</v>
      </c>
      <c r="P10" s="13">
        <f t="shared" si="0"/>
        <v>8.4373309434308439</v>
      </c>
      <c r="Q10" s="14">
        <f t="shared" si="1"/>
        <v>5.383736958615593</v>
      </c>
    </row>
    <row r="11" spans="1:17" x14ac:dyDescent="0.25">
      <c r="A11" s="10">
        <v>7</v>
      </c>
      <c r="B11" s="1" t="s">
        <v>28</v>
      </c>
      <c r="C11" s="11">
        <v>0</v>
      </c>
      <c r="D11" s="12">
        <v>0</v>
      </c>
      <c r="E11" s="12">
        <v>0</v>
      </c>
      <c r="F11" s="11">
        <v>5.416666666666667</v>
      </c>
      <c r="G11" s="11">
        <v>0.40322580645161288</v>
      </c>
      <c r="H11" s="11">
        <v>1.1480186480186481</v>
      </c>
      <c r="I11" s="11">
        <v>0.40322580645161288</v>
      </c>
      <c r="J11" s="11">
        <v>0.38461538461538464</v>
      </c>
      <c r="K11" s="11">
        <v>0</v>
      </c>
      <c r="L11" s="11">
        <v>1.2164975279729378</v>
      </c>
      <c r="M11" s="11">
        <v>0</v>
      </c>
      <c r="N11" s="11">
        <v>56.479748592460894</v>
      </c>
      <c r="O11" s="11">
        <v>3.0087656953328592</v>
      </c>
      <c r="P11" s="13">
        <f t="shared" si="0"/>
        <v>5.2662126252285093</v>
      </c>
      <c r="Q11" s="14">
        <f t="shared" si="1"/>
        <v>2.2126186404132588</v>
      </c>
    </row>
    <row r="12" spans="1:17" x14ac:dyDescent="0.25">
      <c r="A12" s="10">
        <v>8</v>
      </c>
      <c r="B12" s="1" t="s">
        <v>29</v>
      </c>
      <c r="C12" s="11">
        <v>0</v>
      </c>
      <c r="D12" s="12">
        <v>0</v>
      </c>
      <c r="E12" s="12">
        <v>0</v>
      </c>
      <c r="F12" s="11">
        <v>7.0833333333333339</v>
      </c>
      <c r="G12" s="11">
        <v>0.8771929824561403</v>
      </c>
      <c r="H12" s="11">
        <v>5.5329543662389948</v>
      </c>
      <c r="I12" s="11">
        <v>0.4464285714285714</v>
      </c>
      <c r="J12" s="11">
        <v>0.47169811320754718</v>
      </c>
      <c r="K12" s="11">
        <v>0</v>
      </c>
      <c r="L12" s="11">
        <v>1.6532370102806335</v>
      </c>
      <c r="M12" s="11">
        <v>0</v>
      </c>
      <c r="N12" s="11">
        <v>2.5862068965517242</v>
      </c>
      <c r="O12" s="11">
        <v>0</v>
      </c>
      <c r="P12" s="13">
        <f t="shared" si="0"/>
        <v>1.4346962518074575</v>
      </c>
      <c r="Q12" s="14">
        <f t="shared" si="1"/>
        <v>-1.6188977330077929</v>
      </c>
    </row>
    <row r="13" spans="1:17" x14ac:dyDescent="0.25">
      <c r="A13" s="10">
        <v>9</v>
      </c>
      <c r="B13" s="1" t="s">
        <v>30</v>
      </c>
      <c r="C13" s="11">
        <v>0</v>
      </c>
      <c r="D13" s="12">
        <v>0.37313432835820892</v>
      </c>
      <c r="E13" s="12">
        <v>0</v>
      </c>
      <c r="F13" s="11">
        <v>7.1115819209039541</v>
      </c>
      <c r="G13" s="11">
        <v>0.46296296296296291</v>
      </c>
      <c r="H13" s="11">
        <v>3.2493894993894989</v>
      </c>
      <c r="I13" s="11">
        <v>0.40322580645161288</v>
      </c>
      <c r="J13" s="11">
        <v>0</v>
      </c>
      <c r="K13" s="11">
        <v>0.3968253968253968</v>
      </c>
      <c r="L13" s="11">
        <v>1.20988726885078</v>
      </c>
      <c r="M13" s="11">
        <v>0.390625</v>
      </c>
      <c r="N13" s="11">
        <v>0</v>
      </c>
      <c r="O13" s="11">
        <v>3.515625</v>
      </c>
      <c r="P13" s="13">
        <f t="shared" si="0"/>
        <v>1.3164043987494163</v>
      </c>
      <c r="Q13" s="14">
        <f t="shared" si="1"/>
        <v>-1.7371895860658342</v>
      </c>
    </row>
    <row r="14" spans="1:17" x14ac:dyDescent="0.25">
      <c r="A14" s="10">
        <v>10</v>
      </c>
      <c r="B14" s="1" t="s">
        <v>31</v>
      </c>
      <c r="C14" s="11">
        <v>1.3157894736842104</v>
      </c>
      <c r="D14" s="12">
        <v>0</v>
      </c>
      <c r="E14" s="12">
        <v>0</v>
      </c>
      <c r="F14" s="11">
        <v>2.916666666666667</v>
      </c>
      <c r="G14" s="11">
        <v>1.2175796200109348</v>
      </c>
      <c r="H14" s="11">
        <v>8.9678550616050607</v>
      </c>
      <c r="I14" s="11">
        <v>0.83333333333333337</v>
      </c>
      <c r="J14" s="11">
        <v>0</v>
      </c>
      <c r="K14" s="11">
        <v>0.76923076923076927</v>
      </c>
      <c r="L14" s="11">
        <v>0.40322580645161288</v>
      </c>
      <c r="M14" s="11">
        <v>0</v>
      </c>
      <c r="N14" s="11">
        <v>13.820621468926554</v>
      </c>
      <c r="O14" s="11">
        <v>0</v>
      </c>
      <c r="P14" s="13">
        <f t="shared" si="0"/>
        <v>2.3264847846083958</v>
      </c>
      <c r="Q14" s="14">
        <f t="shared" si="1"/>
        <v>-0.72710920020685466</v>
      </c>
    </row>
    <row r="15" spans="1:17" x14ac:dyDescent="0.25">
      <c r="A15" s="10">
        <v>11</v>
      </c>
      <c r="B15" s="1" t="s">
        <v>32</v>
      </c>
      <c r="C15" s="11">
        <v>0</v>
      </c>
      <c r="D15" s="12">
        <v>1.153846153846154</v>
      </c>
      <c r="E15" s="12">
        <v>0</v>
      </c>
      <c r="F15" s="11">
        <v>5</v>
      </c>
      <c r="G15" s="11">
        <v>0.81173081958627913</v>
      </c>
      <c r="H15" s="11">
        <v>4.2637280752034856</v>
      </c>
      <c r="I15" s="11">
        <v>0</v>
      </c>
      <c r="J15" s="11">
        <v>0.81989247311827951</v>
      </c>
      <c r="K15" s="11">
        <v>0</v>
      </c>
      <c r="L15" s="11">
        <v>0.86206896551724133</v>
      </c>
      <c r="M15" s="11">
        <v>0</v>
      </c>
      <c r="N15" s="11">
        <v>0</v>
      </c>
      <c r="O15" s="11">
        <v>0</v>
      </c>
      <c r="P15" s="13">
        <f t="shared" si="0"/>
        <v>0.99317434517472614</v>
      </c>
      <c r="Q15" s="14">
        <f t="shared" si="1"/>
        <v>-2.0604196396405241</v>
      </c>
    </row>
    <row r="16" spans="1:17" x14ac:dyDescent="0.25">
      <c r="A16" s="10">
        <v>12</v>
      </c>
      <c r="B16" s="1" t="s">
        <v>33</v>
      </c>
      <c r="C16" s="11">
        <v>0.33333333333333337</v>
      </c>
      <c r="D16" s="12">
        <v>0</v>
      </c>
      <c r="E16" s="12">
        <v>0</v>
      </c>
      <c r="F16" s="11">
        <v>3.3333333333333335</v>
      </c>
      <c r="G16" s="11">
        <v>1.9114219114219115</v>
      </c>
      <c r="H16" s="11">
        <v>31.604084321475625</v>
      </c>
      <c r="I16" s="11">
        <v>0.78125</v>
      </c>
      <c r="J16" s="11">
        <v>1.530582382206614</v>
      </c>
      <c r="K16" s="11">
        <v>2.7108747129735935</v>
      </c>
      <c r="L16" s="11">
        <v>7.4561403508771926</v>
      </c>
      <c r="M16" s="11">
        <v>0</v>
      </c>
      <c r="N16" s="11">
        <v>42.532948030907278</v>
      </c>
      <c r="O16" s="11">
        <v>9.8851894374282434</v>
      </c>
      <c r="P16" s="13">
        <f t="shared" si="0"/>
        <v>7.8522429087659322</v>
      </c>
      <c r="Q16" s="14">
        <f t="shared" si="1"/>
        <v>4.7986489239506813</v>
      </c>
    </row>
    <row r="17" spans="1:17" x14ac:dyDescent="0.25">
      <c r="A17" s="10">
        <v>13</v>
      </c>
      <c r="B17" s="1" t="s">
        <v>34</v>
      </c>
      <c r="C17" s="11">
        <v>0</v>
      </c>
      <c r="D17" s="12">
        <v>0.36231884057971014</v>
      </c>
      <c r="E17" s="12">
        <v>0</v>
      </c>
      <c r="F17" s="11">
        <v>2.0833333333333335</v>
      </c>
      <c r="G17" s="11">
        <v>0.80666146239916725</v>
      </c>
      <c r="H17" s="11">
        <v>4.3380476085217463</v>
      </c>
      <c r="I17" s="11">
        <v>0</v>
      </c>
      <c r="J17" s="11">
        <v>0.42372881355932202</v>
      </c>
      <c r="K17" s="11">
        <v>0.81967213114754101</v>
      </c>
      <c r="L17" s="11">
        <v>0.40322580645161288</v>
      </c>
      <c r="M17" s="11">
        <v>0</v>
      </c>
      <c r="N17" s="11">
        <v>0</v>
      </c>
      <c r="O17" s="11">
        <v>2.34375</v>
      </c>
      <c r="P17" s="13">
        <f t="shared" si="0"/>
        <v>0.8908259996917256</v>
      </c>
      <c r="Q17" s="14">
        <f t="shared" si="1"/>
        <v>-2.1627679851235246</v>
      </c>
    </row>
    <row r="18" spans="1:17" x14ac:dyDescent="0.25">
      <c r="A18" s="1"/>
      <c r="B18" s="15" t="s">
        <v>20</v>
      </c>
      <c r="C18" s="13">
        <f t="shared" ref="C18:Q18" si="2">AVERAGE(C5:C17)</f>
        <v>0.15432812801233853</v>
      </c>
      <c r="D18" s="13">
        <f t="shared" si="2"/>
        <v>0.14533071713723639</v>
      </c>
      <c r="E18" s="13">
        <f t="shared" si="2"/>
        <v>0</v>
      </c>
      <c r="F18" s="13">
        <f t="shared" si="2"/>
        <v>5.6188838436062269</v>
      </c>
      <c r="G18" s="13">
        <f t="shared" si="2"/>
        <v>0.84559097896734647</v>
      </c>
      <c r="H18" s="13">
        <f t="shared" si="2"/>
        <v>5.8519521278407227</v>
      </c>
      <c r="I18" s="13">
        <f t="shared" si="2"/>
        <v>0.57324604359896769</v>
      </c>
      <c r="J18" s="13">
        <f t="shared" si="2"/>
        <v>0.59738066406837786</v>
      </c>
      <c r="K18" s="13">
        <f t="shared" si="2"/>
        <v>0.57676711560548788</v>
      </c>
      <c r="L18" s="13">
        <f t="shared" si="2"/>
        <v>1.3386220007470473</v>
      </c>
      <c r="M18" s="13">
        <f t="shared" si="2"/>
        <v>0.12166861519373925</v>
      </c>
      <c r="N18" s="13">
        <f t="shared" si="2"/>
        <v>19.858376248665039</v>
      </c>
      <c r="O18" s="13">
        <f t="shared" si="2"/>
        <v>4.0145753191557194</v>
      </c>
      <c r="P18" s="13">
        <f t="shared" si="2"/>
        <v>3.0535939848152505</v>
      </c>
      <c r="Q18" s="13">
        <f t="shared" si="2"/>
        <v>-7.1737487745010116E-16</v>
      </c>
    </row>
    <row r="19" spans="1:17" x14ac:dyDescent="0.25">
      <c r="A19" s="1"/>
      <c r="B19" s="15" t="s">
        <v>35</v>
      </c>
      <c r="C19" s="13">
        <f t="shared" ref="C19:P19" si="3">MAX(C5:C17)</f>
        <v>1.3157894736842104</v>
      </c>
      <c r="D19" s="13">
        <f t="shared" si="3"/>
        <v>1.153846153846154</v>
      </c>
      <c r="E19" s="13">
        <f t="shared" si="3"/>
        <v>0</v>
      </c>
      <c r="F19" s="13">
        <f t="shared" si="3"/>
        <v>12.600574712643677</v>
      </c>
      <c r="G19" s="13">
        <f t="shared" si="3"/>
        <v>1.9114219114219115</v>
      </c>
      <c r="H19" s="13">
        <f t="shared" si="3"/>
        <v>31.604084321475625</v>
      </c>
      <c r="I19" s="13">
        <f t="shared" si="3"/>
        <v>1.613113075302393</v>
      </c>
      <c r="J19" s="13">
        <f t="shared" si="3"/>
        <v>1.634721354784004</v>
      </c>
      <c r="K19" s="13">
        <f t="shared" si="3"/>
        <v>2.7108747129735935</v>
      </c>
      <c r="L19" s="13">
        <f t="shared" si="3"/>
        <v>7.4561403508771926</v>
      </c>
      <c r="M19" s="13">
        <f t="shared" si="3"/>
        <v>0.80645161290322576</v>
      </c>
      <c r="N19" s="13">
        <f t="shared" si="3"/>
        <v>79.674637660307141</v>
      </c>
      <c r="O19" s="13">
        <f t="shared" si="3"/>
        <v>18.37237642821659</v>
      </c>
      <c r="P19" s="13">
        <f t="shared" si="3"/>
        <v>8.4373309434308439</v>
      </c>
      <c r="Q19" s="14"/>
    </row>
    <row r="20" spans="1:17" x14ac:dyDescent="0.25">
      <c r="A20" s="1"/>
      <c r="B20" s="15" t="s">
        <v>36</v>
      </c>
      <c r="C20" s="13">
        <f t="shared" ref="C20:P20" si="4">MIN(C5:C17)</f>
        <v>0</v>
      </c>
      <c r="D20" s="13">
        <f t="shared" si="4"/>
        <v>0</v>
      </c>
      <c r="E20" s="13">
        <f t="shared" si="4"/>
        <v>0</v>
      </c>
      <c r="F20" s="13">
        <f t="shared" si="4"/>
        <v>2.0833333333333335</v>
      </c>
      <c r="G20" s="13">
        <f t="shared" si="4"/>
        <v>0</v>
      </c>
      <c r="H20" s="13">
        <f t="shared" si="4"/>
        <v>0</v>
      </c>
      <c r="I20" s="13">
        <f t="shared" si="4"/>
        <v>0</v>
      </c>
      <c r="J20" s="13">
        <f t="shared" si="4"/>
        <v>0</v>
      </c>
      <c r="K20" s="13">
        <f t="shared" si="4"/>
        <v>0</v>
      </c>
      <c r="L20" s="13">
        <f t="shared" si="4"/>
        <v>0</v>
      </c>
      <c r="M20" s="13">
        <f t="shared" si="4"/>
        <v>0</v>
      </c>
      <c r="N20" s="13">
        <f t="shared" si="4"/>
        <v>0</v>
      </c>
      <c r="O20" s="13">
        <f t="shared" si="4"/>
        <v>0</v>
      </c>
      <c r="P20" s="13">
        <f t="shared" si="4"/>
        <v>0.73308344312473761</v>
      </c>
      <c r="Q20" s="14"/>
    </row>
    <row r="21" spans="1:17" ht="15.75" x14ac:dyDescent="0.3">
      <c r="A21" s="1"/>
      <c r="B21" s="1" t="s">
        <v>37</v>
      </c>
      <c r="C21" s="14">
        <v>0.72282604907272019</v>
      </c>
      <c r="D21" s="14">
        <v>0.95478070358509914</v>
      </c>
      <c r="E21" s="14">
        <v>0</v>
      </c>
      <c r="F21" s="14" t="s">
        <v>50</v>
      </c>
      <c r="G21" s="14">
        <v>1.7477812797698984</v>
      </c>
      <c r="H21" s="14" t="s">
        <v>50</v>
      </c>
      <c r="I21" s="14">
        <v>1.2240805143815798</v>
      </c>
      <c r="J21" s="14">
        <v>1.1110566958427628</v>
      </c>
      <c r="K21" s="14">
        <v>1.8498852749195376</v>
      </c>
      <c r="L21" s="14" t="s">
        <v>50</v>
      </c>
      <c r="M21" s="14">
        <v>0.72173985470474866</v>
      </c>
      <c r="N21" s="14" t="s">
        <v>50</v>
      </c>
      <c r="O21" s="14" t="s">
        <v>50</v>
      </c>
      <c r="P21" s="14"/>
      <c r="Q21" s="14"/>
    </row>
    <row r="22" spans="1:17" x14ac:dyDescent="0.25">
      <c r="A22" s="1"/>
      <c r="B22" s="1" t="s">
        <v>38</v>
      </c>
      <c r="C22" s="14">
        <v>326.2929323310363</v>
      </c>
      <c r="D22" s="14">
        <v>457.68341633876923</v>
      </c>
      <c r="E22" s="14">
        <v>0</v>
      </c>
      <c r="F22" s="14">
        <v>82.902030358315599</v>
      </c>
      <c r="G22" s="14">
        <v>143.99443303006848</v>
      </c>
      <c r="H22" s="14">
        <v>70.226282119553574</v>
      </c>
      <c r="I22" s="14">
        <v>148.76058533877514</v>
      </c>
      <c r="J22" s="14">
        <v>129.56986898193077</v>
      </c>
      <c r="K22" s="14">
        <v>223.44120470325703</v>
      </c>
      <c r="L22" s="14">
        <v>250.34029159701836</v>
      </c>
      <c r="M22" s="14">
        <v>413.25782221782924</v>
      </c>
      <c r="N22" s="14">
        <v>96.78313761034326</v>
      </c>
      <c r="O22" s="14">
        <v>154.49110610950845</v>
      </c>
      <c r="P22" s="14"/>
      <c r="Q22" s="14"/>
    </row>
    <row r="23" spans="1:17" x14ac:dyDescent="0.25">
      <c r="A23" t="s">
        <v>107</v>
      </c>
    </row>
  </sheetData>
  <sheetProtection algorithmName="SHA-512" hashValue="x5GAW0MykZQCRXNiMFWCCoi/nPu7//0A/46uRcNyCHEsTgklHh5oMRdtg9B2MrQyl+Xj1Fh/eAZFcfHaqQlSSg==" saltValue="5IJwKJWPSRbQYeMJUiz7RQ==" spinCount="100000" sheet="1" objects="1" scenarios="1"/>
  <mergeCells count="4">
    <mergeCell ref="A1:I1"/>
    <mergeCell ref="J1:Q1"/>
    <mergeCell ref="A2:Q2"/>
    <mergeCell ref="A3:Q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A1:P23"/>
  <sheetViews>
    <sheetView zoomScale="75" zoomScaleNormal="75" workbookViewId="0">
      <selection activeCell="A23" sqref="A23"/>
    </sheetView>
  </sheetViews>
  <sheetFormatPr defaultRowHeight="15" x14ac:dyDescent="0.25"/>
  <cols>
    <col min="1" max="1" width="6.140625" customWidth="1"/>
    <col min="2" max="2" width="13.85546875" customWidth="1"/>
    <col min="3" max="14" width="10.5703125" customWidth="1"/>
    <col min="15" max="16" width="12.140625" customWidth="1"/>
    <col min="239" max="239" width="6.140625" customWidth="1"/>
    <col min="240" max="240" width="13.85546875" customWidth="1"/>
    <col min="241" max="252" width="10.5703125" customWidth="1"/>
    <col min="253" max="254" width="12.140625" customWidth="1"/>
    <col min="495" max="495" width="6.140625" customWidth="1"/>
    <col min="496" max="496" width="13.85546875" customWidth="1"/>
    <col min="497" max="508" width="10.5703125" customWidth="1"/>
    <col min="509" max="510" width="12.140625" customWidth="1"/>
    <col min="751" max="751" width="6.140625" customWidth="1"/>
    <col min="752" max="752" width="13.85546875" customWidth="1"/>
    <col min="753" max="764" width="10.5703125" customWidth="1"/>
    <col min="765" max="766" width="12.140625" customWidth="1"/>
    <col min="1007" max="1007" width="6.140625" customWidth="1"/>
    <col min="1008" max="1008" width="13.85546875" customWidth="1"/>
    <col min="1009" max="1020" width="10.5703125" customWidth="1"/>
    <col min="1021" max="1022" width="12.140625" customWidth="1"/>
    <col min="1263" max="1263" width="6.140625" customWidth="1"/>
    <col min="1264" max="1264" width="13.85546875" customWidth="1"/>
    <col min="1265" max="1276" width="10.5703125" customWidth="1"/>
    <col min="1277" max="1278" width="12.140625" customWidth="1"/>
    <col min="1519" max="1519" width="6.140625" customWidth="1"/>
    <col min="1520" max="1520" width="13.85546875" customWidth="1"/>
    <col min="1521" max="1532" width="10.5703125" customWidth="1"/>
    <col min="1533" max="1534" width="12.140625" customWidth="1"/>
    <col min="1775" max="1775" width="6.140625" customWidth="1"/>
    <col min="1776" max="1776" width="13.85546875" customWidth="1"/>
    <col min="1777" max="1788" width="10.5703125" customWidth="1"/>
    <col min="1789" max="1790" width="12.140625" customWidth="1"/>
    <col min="2031" max="2031" width="6.140625" customWidth="1"/>
    <col min="2032" max="2032" width="13.85546875" customWidth="1"/>
    <col min="2033" max="2044" width="10.5703125" customWidth="1"/>
    <col min="2045" max="2046" width="12.140625" customWidth="1"/>
    <col min="2287" max="2287" width="6.140625" customWidth="1"/>
    <col min="2288" max="2288" width="13.85546875" customWidth="1"/>
    <col min="2289" max="2300" width="10.5703125" customWidth="1"/>
    <col min="2301" max="2302" width="12.140625" customWidth="1"/>
    <col min="2543" max="2543" width="6.140625" customWidth="1"/>
    <col min="2544" max="2544" width="13.85546875" customWidth="1"/>
    <col min="2545" max="2556" width="10.5703125" customWidth="1"/>
    <col min="2557" max="2558" width="12.140625" customWidth="1"/>
    <col min="2799" max="2799" width="6.140625" customWidth="1"/>
    <col min="2800" max="2800" width="13.85546875" customWidth="1"/>
    <col min="2801" max="2812" width="10.5703125" customWidth="1"/>
    <col min="2813" max="2814" width="12.140625" customWidth="1"/>
    <col min="3055" max="3055" width="6.140625" customWidth="1"/>
    <col min="3056" max="3056" width="13.85546875" customWidth="1"/>
    <col min="3057" max="3068" width="10.5703125" customWidth="1"/>
    <col min="3069" max="3070" width="12.140625" customWidth="1"/>
    <col min="3311" max="3311" width="6.140625" customWidth="1"/>
    <col min="3312" max="3312" width="13.85546875" customWidth="1"/>
    <col min="3313" max="3324" width="10.5703125" customWidth="1"/>
    <col min="3325" max="3326" width="12.140625" customWidth="1"/>
    <col min="3567" max="3567" width="6.140625" customWidth="1"/>
    <col min="3568" max="3568" width="13.85546875" customWidth="1"/>
    <col min="3569" max="3580" width="10.5703125" customWidth="1"/>
    <col min="3581" max="3582" width="12.140625" customWidth="1"/>
    <col min="3823" max="3823" width="6.140625" customWidth="1"/>
    <col min="3824" max="3824" width="13.85546875" customWidth="1"/>
    <col min="3825" max="3836" width="10.5703125" customWidth="1"/>
    <col min="3837" max="3838" width="12.140625" customWidth="1"/>
    <col min="4079" max="4079" width="6.140625" customWidth="1"/>
    <col min="4080" max="4080" width="13.85546875" customWidth="1"/>
    <col min="4081" max="4092" width="10.5703125" customWidth="1"/>
    <col min="4093" max="4094" width="12.140625" customWidth="1"/>
    <col min="4335" max="4335" width="6.140625" customWidth="1"/>
    <col min="4336" max="4336" width="13.85546875" customWidth="1"/>
    <col min="4337" max="4348" width="10.5703125" customWidth="1"/>
    <col min="4349" max="4350" width="12.140625" customWidth="1"/>
    <col min="4591" max="4591" width="6.140625" customWidth="1"/>
    <col min="4592" max="4592" width="13.85546875" customWidth="1"/>
    <col min="4593" max="4604" width="10.5703125" customWidth="1"/>
    <col min="4605" max="4606" width="12.140625" customWidth="1"/>
    <col min="4847" max="4847" width="6.140625" customWidth="1"/>
    <col min="4848" max="4848" width="13.85546875" customWidth="1"/>
    <col min="4849" max="4860" width="10.5703125" customWidth="1"/>
    <col min="4861" max="4862" width="12.140625" customWidth="1"/>
    <col min="5103" max="5103" width="6.140625" customWidth="1"/>
    <col min="5104" max="5104" width="13.85546875" customWidth="1"/>
    <col min="5105" max="5116" width="10.5703125" customWidth="1"/>
    <col min="5117" max="5118" width="12.140625" customWidth="1"/>
    <col min="5359" max="5359" width="6.140625" customWidth="1"/>
    <col min="5360" max="5360" width="13.85546875" customWidth="1"/>
    <col min="5361" max="5372" width="10.5703125" customWidth="1"/>
    <col min="5373" max="5374" width="12.140625" customWidth="1"/>
    <col min="5615" max="5615" width="6.140625" customWidth="1"/>
    <col min="5616" max="5616" width="13.85546875" customWidth="1"/>
    <col min="5617" max="5628" width="10.5703125" customWidth="1"/>
    <col min="5629" max="5630" width="12.140625" customWidth="1"/>
    <col min="5871" max="5871" width="6.140625" customWidth="1"/>
    <col min="5872" max="5872" width="13.85546875" customWidth="1"/>
    <col min="5873" max="5884" width="10.5703125" customWidth="1"/>
    <col min="5885" max="5886" width="12.140625" customWidth="1"/>
    <col min="6127" max="6127" width="6.140625" customWidth="1"/>
    <col min="6128" max="6128" width="13.85546875" customWidth="1"/>
    <col min="6129" max="6140" width="10.5703125" customWidth="1"/>
    <col min="6141" max="6142" width="12.140625" customWidth="1"/>
    <col min="6383" max="6383" width="6.140625" customWidth="1"/>
    <col min="6384" max="6384" width="13.85546875" customWidth="1"/>
    <col min="6385" max="6396" width="10.5703125" customWidth="1"/>
    <col min="6397" max="6398" width="12.140625" customWidth="1"/>
    <col min="6639" max="6639" width="6.140625" customWidth="1"/>
    <col min="6640" max="6640" width="13.85546875" customWidth="1"/>
    <col min="6641" max="6652" width="10.5703125" customWidth="1"/>
    <col min="6653" max="6654" width="12.140625" customWidth="1"/>
    <col min="6895" max="6895" width="6.140625" customWidth="1"/>
    <col min="6896" max="6896" width="13.85546875" customWidth="1"/>
    <col min="6897" max="6908" width="10.5703125" customWidth="1"/>
    <col min="6909" max="6910" width="12.140625" customWidth="1"/>
    <col min="7151" max="7151" width="6.140625" customWidth="1"/>
    <col min="7152" max="7152" width="13.85546875" customWidth="1"/>
    <col min="7153" max="7164" width="10.5703125" customWidth="1"/>
    <col min="7165" max="7166" width="12.140625" customWidth="1"/>
    <col min="7407" max="7407" width="6.140625" customWidth="1"/>
    <col min="7408" max="7408" width="13.85546875" customWidth="1"/>
    <col min="7409" max="7420" width="10.5703125" customWidth="1"/>
    <col min="7421" max="7422" width="12.140625" customWidth="1"/>
    <col min="7663" max="7663" width="6.140625" customWidth="1"/>
    <col min="7664" max="7664" width="13.85546875" customWidth="1"/>
    <col min="7665" max="7676" width="10.5703125" customWidth="1"/>
    <col min="7677" max="7678" width="12.140625" customWidth="1"/>
    <col min="7919" max="7919" width="6.140625" customWidth="1"/>
    <col min="7920" max="7920" width="13.85546875" customWidth="1"/>
    <col min="7921" max="7932" width="10.5703125" customWidth="1"/>
    <col min="7933" max="7934" width="12.140625" customWidth="1"/>
    <col min="8175" max="8175" width="6.140625" customWidth="1"/>
    <col min="8176" max="8176" width="13.85546875" customWidth="1"/>
    <col min="8177" max="8188" width="10.5703125" customWidth="1"/>
    <col min="8189" max="8190" width="12.140625" customWidth="1"/>
    <col min="8431" max="8431" width="6.140625" customWidth="1"/>
    <col min="8432" max="8432" width="13.85546875" customWidth="1"/>
    <col min="8433" max="8444" width="10.5703125" customWidth="1"/>
    <col min="8445" max="8446" width="12.140625" customWidth="1"/>
    <col min="8687" max="8687" width="6.140625" customWidth="1"/>
    <col min="8688" max="8688" width="13.85546875" customWidth="1"/>
    <col min="8689" max="8700" width="10.5703125" customWidth="1"/>
    <col min="8701" max="8702" width="12.140625" customWidth="1"/>
    <col min="8943" max="8943" width="6.140625" customWidth="1"/>
    <col min="8944" max="8944" width="13.85546875" customWidth="1"/>
    <col min="8945" max="8956" width="10.5703125" customWidth="1"/>
    <col min="8957" max="8958" width="12.140625" customWidth="1"/>
    <col min="9199" max="9199" width="6.140625" customWidth="1"/>
    <col min="9200" max="9200" width="13.85546875" customWidth="1"/>
    <col min="9201" max="9212" width="10.5703125" customWidth="1"/>
    <col min="9213" max="9214" width="12.140625" customWidth="1"/>
    <col min="9455" max="9455" width="6.140625" customWidth="1"/>
    <col min="9456" max="9456" width="13.85546875" customWidth="1"/>
    <col min="9457" max="9468" width="10.5703125" customWidth="1"/>
    <col min="9469" max="9470" width="12.140625" customWidth="1"/>
    <col min="9711" max="9711" width="6.140625" customWidth="1"/>
    <col min="9712" max="9712" width="13.85546875" customWidth="1"/>
    <col min="9713" max="9724" width="10.5703125" customWidth="1"/>
    <col min="9725" max="9726" width="12.140625" customWidth="1"/>
    <col min="9967" max="9967" width="6.140625" customWidth="1"/>
    <col min="9968" max="9968" width="13.85546875" customWidth="1"/>
    <col min="9969" max="9980" width="10.5703125" customWidth="1"/>
    <col min="9981" max="9982" width="12.140625" customWidth="1"/>
    <col min="10223" max="10223" width="6.140625" customWidth="1"/>
    <col min="10224" max="10224" width="13.85546875" customWidth="1"/>
    <col min="10225" max="10236" width="10.5703125" customWidth="1"/>
    <col min="10237" max="10238" width="12.140625" customWidth="1"/>
    <col min="10479" max="10479" width="6.140625" customWidth="1"/>
    <col min="10480" max="10480" width="13.85546875" customWidth="1"/>
    <col min="10481" max="10492" width="10.5703125" customWidth="1"/>
    <col min="10493" max="10494" width="12.140625" customWidth="1"/>
    <col min="10735" max="10735" width="6.140625" customWidth="1"/>
    <col min="10736" max="10736" width="13.85546875" customWidth="1"/>
    <col min="10737" max="10748" width="10.5703125" customWidth="1"/>
    <col min="10749" max="10750" width="12.140625" customWidth="1"/>
    <col min="10991" max="10991" width="6.140625" customWidth="1"/>
    <col min="10992" max="10992" width="13.85546875" customWidth="1"/>
    <col min="10993" max="11004" width="10.5703125" customWidth="1"/>
    <col min="11005" max="11006" width="12.140625" customWidth="1"/>
    <col min="11247" max="11247" width="6.140625" customWidth="1"/>
    <col min="11248" max="11248" width="13.85546875" customWidth="1"/>
    <col min="11249" max="11260" width="10.5703125" customWidth="1"/>
    <col min="11261" max="11262" width="12.140625" customWidth="1"/>
    <col min="11503" max="11503" width="6.140625" customWidth="1"/>
    <col min="11504" max="11504" width="13.85546875" customWidth="1"/>
    <col min="11505" max="11516" width="10.5703125" customWidth="1"/>
    <col min="11517" max="11518" width="12.140625" customWidth="1"/>
    <col min="11759" max="11759" width="6.140625" customWidth="1"/>
    <col min="11760" max="11760" width="13.85546875" customWidth="1"/>
    <col min="11761" max="11772" width="10.5703125" customWidth="1"/>
    <col min="11773" max="11774" width="12.140625" customWidth="1"/>
    <col min="12015" max="12015" width="6.140625" customWidth="1"/>
    <col min="12016" max="12016" width="13.85546875" customWidth="1"/>
    <col min="12017" max="12028" width="10.5703125" customWidth="1"/>
    <col min="12029" max="12030" width="12.140625" customWidth="1"/>
    <col min="12271" max="12271" width="6.140625" customWidth="1"/>
    <col min="12272" max="12272" width="13.85546875" customWidth="1"/>
    <col min="12273" max="12284" width="10.5703125" customWidth="1"/>
    <col min="12285" max="12286" width="12.140625" customWidth="1"/>
    <col min="12527" max="12527" width="6.140625" customWidth="1"/>
    <col min="12528" max="12528" width="13.85546875" customWidth="1"/>
    <col min="12529" max="12540" width="10.5703125" customWidth="1"/>
    <col min="12541" max="12542" width="12.140625" customWidth="1"/>
    <col min="12783" max="12783" width="6.140625" customWidth="1"/>
    <col min="12784" max="12784" width="13.85546875" customWidth="1"/>
    <col min="12785" max="12796" width="10.5703125" customWidth="1"/>
    <col min="12797" max="12798" width="12.140625" customWidth="1"/>
    <col min="13039" max="13039" width="6.140625" customWidth="1"/>
    <col min="13040" max="13040" width="13.85546875" customWidth="1"/>
    <col min="13041" max="13052" width="10.5703125" customWidth="1"/>
    <col min="13053" max="13054" width="12.140625" customWidth="1"/>
    <col min="13295" max="13295" width="6.140625" customWidth="1"/>
    <col min="13296" max="13296" width="13.85546875" customWidth="1"/>
    <col min="13297" max="13308" width="10.5703125" customWidth="1"/>
    <col min="13309" max="13310" width="12.140625" customWidth="1"/>
    <col min="13551" max="13551" width="6.140625" customWidth="1"/>
    <col min="13552" max="13552" width="13.85546875" customWidth="1"/>
    <col min="13553" max="13564" width="10.5703125" customWidth="1"/>
    <col min="13565" max="13566" width="12.140625" customWidth="1"/>
    <col min="13807" max="13807" width="6.140625" customWidth="1"/>
    <col min="13808" max="13808" width="13.85546875" customWidth="1"/>
    <col min="13809" max="13820" width="10.5703125" customWidth="1"/>
    <col min="13821" max="13822" width="12.140625" customWidth="1"/>
    <col min="14063" max="14063" width="6.140625" customWidth="1"/>
    <col min="14064" max="14064" width="13.85546875" customWidth="1"/>
    <col min="14065" max="14076" width="10.5703125" customWidth="1"/>
    <col min="14077" max="14078" width="12.140625" customWidth="1"/>
    <col min="14319" max="14319" width="6.140625" customWidth="1"/>
    <col min="14320" max="14320" width="13.85546875" customWidth="1"/>
    <col min="14321" max="14332" width="10.5703125" customWidth="1"/>
    <col min="14333" max="14334" width="12.140625" customWidth="1"/>
    <col min="14575" max="14575" width="6.140625" customWidth="1"/>
    <col min="14576" max="14576" width="13.85546875" customWidth="1"/>
    <col min="14577" max="14588" width="10.5703125" customWidth="1"/>
    <col min="14589" max="14590" width="12.140625" customWidth="1"/>
    <col min="14831" max="14831" width="6.140625" customWidth="1"/>
    <col min="14832" max="14832" width="13.85546875" customWidth="1"/>
    <col min="14833" max="14844" width="10.5703125" customWidth="1"/>
    <col min="14845" max="14846" width="12.140625" customWidth="1"/>
    <col min="15087" max="15087" width="6.140625" customWidth="1"/>
    <col min="15088" max="15088" width="13.85546875" customWidth="1"/>
    <col min="15089" max="15100" width="10.5703125" customWidth="1"/>
    <col min="15101" max="15102" width="12.140625" customWidth="1"/>
    <col min="15343" max="15343" width="6.140625" customWidth="1"/>
    <col min="15344" max="15344" width="13.85546875" customWidth="1"/>
    <col min="15345" max="15356" width="10.5703125" customWidth="1"/>
    <col min="15357" max="15358" width="12.140625" customWidth="1"/>
    <col min="15599" max="15599" width="6.140625" customWidth="1"/>
    <col min="15600" max="15600" width="13.85546875" customWidth="1"/>
    <col min="15601" max="15612" width="10.5703125" customWidth="1"/>
    <col min="15613" max="15614" width="12.140625" customWidth="1"/>
    <col min="15855" max="15855" width="6.140625" customWidth="1"/>
    <col min="15856" max="15856" width="13.85546875" customWidth="1"/>
    <col min="15857" max="15868" width="10.5703125" customWidth="1"/>
    <col min="15869" max="15870" width="12.140625" customWidth="1"/>
    <col min="16111" max="16111" width="6.140625" customWidth="1"/>
    <col min="16112" max="16112" width="13.85546875" customWidth="1"/>
    <col min="16113" max="16124" width="10.5703125" customWidth="1"/>
    <col min="16125" max="16126" width="12.140625" customWidth="1"/>
  </cols>
  <sheetData>
    <row r="1" spans="1:16" x14ac:dyDescent="0.25">
      <c r="A1" s="62" t="s">
        <v>0</v>
      </c>
      <c r="B1" s="63"/>
      <c r="C1" s="63"/>
      <c r="D1" s="63"/>
      <c r="E1" s="63"/>
      <c r="F1" s="63"/>
      <c r="G1" s="63"/>
      <c r="H1" s="63"/>
      <c r="I1" s="64"/>
      <c r="J1" s="62" t="s">
        <v>1</v>
      </c>
      <c r="K1" s="63"/>
      <c r="L1" s="63"/>
      <c r="M1" s="63"/>
      <c r="N1" s="63"/>
      <c r="O1" s="63"/>
      <c r="P1" s="64"/>
    </row>
    <row r="2" spans="1:16" x14ac:dyDescent="0.25">
      <c r="A2" s="70" t="s">
        <v>52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2"/>
    </row>
    <row r="3" spans="1:16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6" ht="96" x14ac:dyDescent="0.25">
      <c r="A4" s="1"/>
      <c r="B4" s="2" t="s">
        <v>4</v>
      </c>
      <c r="C4" s="3" t="s">
        <v>5</v>
      </c>
      <c r="D4" s="16" t="s">
        <v>83</v>
      </c>
      <c r="E4" s="16" t="s">
        <v>7</v>
      </c>
      <c r="F4" s="3" t="s">
        <v>8</v>
      </c>
      <c r="G4" s="6" t="s">
        <v>9</v>
      </c>
      <c r="H4" s="3" t="s">
        <v>10</v>
      </c>
      <c r="I4" s="6" t="s">
        <v>11</v>
      </c>
      <c r="J4" s="6" t="s">
        <v>12</v>
      </c>
      <c r="K4" s="3" t="s">
        <v>13</v>
      </c>
      <c r="L4" s="7" t="s">
        <v>16</v>
      </c>
      <c r="M4" s="3" t="s">
        <v>18</v>
      </c>
      <c r="N4" s="8" t="s">
        <v>19</v>
      </c>
      <c r="O4" s="9" t="s">
        <v>20</v>
      </c>
      <c r="P4" s="9" t="s">
        <v>21</v>
      </c>
    </row>
    <row r="5" spans="1:16" x14ac:dyDescent="0.25">
      <c r="A5" s="10">
        <v>1</v>
      </c>
      <c r="B5" s="1" t="s">
        <v>22</v>
      </c>
      <c r="C5" s="11">
        <v>0</v>
      </c>
      <c r="D5" s="12">
        <v>0</v>
      </c>
      <c r="E5" s="12">
        <v>0</v>
      </c>
      <c r="F5" s="11">
        <v>6.666666666666667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3">
        <f t="shared" ref="O5:O17" si="0">AVERAGE(C5:N5)</f>
        <v>0.55555555555555558</v>
      </c>
      <c r="P5" s="14">
        <f>+(O5-$O$18)</f>
        <v>-1.2995581950747077</v>
      </c>
    </row>
    <row r="6" spans="1:16" x14ac:dyDescent="0.25">
      <c r="A6" s="10">
        <v>2</v>
      </c>
      <c r="B6" s="1" t="s">
        <v>23</v>
      </c>
      <c r="C6" s="11">
        <v>0</v>
      </c>
      <c r="D6" s="12">
        <v>0</v>
      </c>
      <c r="E6" s="12">
        <v>0</v>
      </c>
      <c r="F6" s="11">
        <v>15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3">
        <f t="shared" si="0"/>
        <v>1.25</v>
      </c>
      <c r="P6" s="14">
        <f t="shared" ref="P6:P17" si="1">+(O6-$O$18)</f>
        <v>-0.60511375063026329</v>
      </c>
    </row>
    <row r="7" spans="1:16" x14ac:dyDescent="0.25">
      <c r="A7" s="10">
        <v>3</v>
      </c>
      <c r="B7" s="1" t="s">
        <v>24</v>
      </c>
      <c r="C7" s="11">
        <v>1.6319207108680791</v>
      </c>
      <c r="D7" s="12">
        <v>0</v>
      </c>
      <c r="E7" s="12">
        <v>0</v>
      </c>
      <c r="F7" s="11">
        <v>7.5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3">
        <f t="shared" si="0"/>
        <v>0.76099339257234</v>
      </c>
      <c r="P7" s="14">
        <f t="shared" si="1"/>
        <v>-1.0941203580579233</v>
      </c>
    </row>
    <row r="8" spans="1:16" x14ac:dyDescent="0.25">
      <c r="A8" s="10">
        <v>4</v>
      </c>
      <c r="B8" s="1" t="s">
        <v>25</v>
      </c>
      <c r="C8" s="11">
        <v>0</v>
      </c>
      <c r="D8" s="12">
        <v>0</v>
      </c>
      <c r="E8" s="12">
        <v>0</v>
      </c>
      <c r="F8" s="11">
        <v>22.5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3">
        <f t="shared" si="0"/>
        <v>1.875</v>
      </c>
      <c r="P8" s="14">
        <f t="shared" si="1"/>
        <v>1.9886249369736708E-2</v>
      </c>
    </row>
    <row r="9" spans="1:16" x14ac:dyDescent="0.25">
      <c r="A9" s="10">
        <v>5</v>
      </c>
      <c r="B9" s="1" t="s">
        <v>26</v>
      </c>
      <c r="C9" s="11">
        <v>0.66666666666666674</v>
      </c>
      <c r="D9" s="12">
        <v>0</v>
      </c>
      <c r="E9" s="12">
        <v>0</v>
      </c>
      <c r="F9" s="11">
        <v>21.781609195402297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3">
        <f t="shared" si="0"/>
        <v>1.8706896551724137</v>
      </c>
      <c r="P9" s="14">
        <f t="shared" si="1"/>
        <v>1.5575904542150409E-2</v>
      </c>
    </row>
    <row r="10" spans="1:16" x14ac:dyDescent="0.25">
      <c r="A10" s="10">
        <v>6</v>
      </c>
      <c r="B10" s="1" t="s">
        <v>27</v>
      </c>
      <c r="C10" s="11">
        <v>0</v>
      </c>
      <c r="D10" s="12">
        <v>0</v>
      </c>
      <c r="E10" s="12">
        <v>0</v>
      </c>
      <c r="F10" s="11">
        <v>17.083333333333329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3">
        <f t="shared" si="0"/>
        <v>1.4236111111111107</v>
      </c>
      <c r="P10" s="14">
        <f t="shared" si="1"/>
        <v>-0.43150263951915258</v>
      </c>
    </row>
    <row r="11" spans="1:16" x14ac:dyDescent="0.25">
      <c r="A11" s="10">
        <v>7</v>
      </c>
      <c r="B11" s="1" t="s">
        <v>28</v>
      </c>
      <c r="C11" s="11">
        <v>0</v>
      </c>
      <c r="D11" s="12">
        <v>0</v>
      </c>
      <c r="E11" s="12">
        <v>0</v>
      </c>
      <c r="F11" s="11">
        <v>14.166666666666666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1.1904761904761905</v>
      </c>
      <c r="O11" s="13">
        <f t="shared" si="0"/>
        <v>1.2797619047619047</v>
      </c>
      <c r="P11" s="14">
        <f t="shared" si="1"/>
        <v>-0.57535184586835864</v>
      </c>
    </row>
    <row r="12" spans="1:16" x14ac:dyDescent="0.25">
      <c r="A12" s="10">
        <v>8</v>
      </c>
      <c r="B12" s="1" t="s">
        <v>29</v>
      </c>
      <c r="C12" s="11">
        <v>0</v>
      </c>
      <c r="D12" s="12">
        <v>0</v>
      </c>
      <c r="E12" s="12">
        <v>0</v>
      </c>
      <c r="F12" s="11">
        <v>50.416666666666671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3">
        <f t="shared" si="0"/>
        <v>4.2013888888888893</v>
      </c>
      <c r="P12" s="14">
        <f t="shared" si="1"/>
        <v>2.3462751382586262</v>
      </c>
    </row>
    <row r="13" spans="1:16" x14ac:dyDescent="0.25">
      <c r="A13" s="10">
        <v>9</v>
      </c>
      <c r="B13" s="1" t="s">
        <v>30</v>
      </c>
      <c r="C13" s="11">
        <v>0</v>
      </c>
      <c r="D13" s="12">
        <v>0</v>
      </c>
      <c r="E13" s="12">
        <v>0</v>
      </c>
      <c r="F13" s="11">
        <v>10.875706214689266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9.084699453551913</v>
      </c>
      <c r="N13" s="11">
        <v>0</v>
      </c>
      <c r="O13" s="13">
        <f t="shared" si="0"/>
        <v>1.6633671390200984</v>
      </c>
      <c r="P13" s="14">
        <f t="shared" si="1"/>
        <v>-0.19174661161016493</v>
      </c>
    </row>
    <row r="14" spans="1:16" x14ac:dyDescent="0.25">
      <c r="A14" s="10">
        <v>10</v>
      </c>
      <c r="B14" s="1" t="s">
        <v>31</v>
      </c>
      <c r="C14" s="11">
        <v>0</v>
      </c>
      <c r="D14" s="12">
        <v>0</v>
      </c>
      <c r="E14" s="12">
        <v>0</v>
      </c>
      <c r="F14" s="11">
        <v>12.5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3">
        <f t="shared" si="0"/>
        <v>1.0416666666666667</v>
      </c>
      <c r="P14" s="14">
        <f t="shared" si="1"/>
        <v>-0.81344708396359655</v>
      </c>
    </row>
    <row r="15" spans="1:16" x14ac:dyDescent="0.25">
      <c r="A15" s="10">
        <v>11</v>
      </c>
      <c r="B15" s="1" t="s">
        <v>32</v>
      </c>
      <c r="C15" s="11">
        <v>0</v>
      </c>
      <c r="D15" s="12">
        <v>0</v>
      </c>
      <c r="E15" s="12">
        <v>0</v>
      </c>
      <c r="F15" s="11">
        <v>12.500000000000002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3">
        <f t="shared" si="0"/>
        <v>1.0416666666666667</v>
      </c>
      <c r="P15" s="14">
        <f t="shared" si="1"/>
        <v>-0.81344708396359655</v>
      </c>
    </row>
    <row r="16" spans="1:16" x14ac:dyDescent="0.25">
      <c r="A16" s="10">
        <v>12</v>
      </c>
      <c r="B16" s="1" t="s">
        <v>33</v>
      </c>
      <c r="C16" s="11">
        <v>0</v>
      </c>
      <c r="D16" s="12">
        <v>0</v>
      </c>
      <c r="E16" s="12">
        <v>0</v>
      </c>
      <c r="F16" s="11">
        <v>76.666666666666657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3">
        <f t="shared" si="0"/>
        <v>6.3888888888888884</v>
      </c>
      <c r="P16" s="14">
        <f t="shared" si="1"/>
        <v>4.5337751382586253</v>
      </c>
    </row>
    <row r="17" spans="1:16" x14ac:dyDescent="0.25">
      <c r="A17" s="10">
        <v>13</v>
      </c>
      <c r="B17" s="1" t="s">
        <v>34</v>
      </c>
      <c r="C17" s="11">
        <v>0</v>
      </c>
      <c r="D17" s="12">
        <v>0</v>
      </c>
      <c r="E17" s="12">
        <v>0</v>
      </c>
      <c r="F17" s="11">
        <v>9.1666666666666661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3">
        <f t="shared" si="0"/>
        <v>0.76388888888888884</v>
      </c>
      <c r="P17" s="14">
        <f t="shared" si="1"/>
        <v>-1.0912248617413745</v>
      </c>
    </row>
    <row r="18" spans="1:16" x14ac:dyDescent="0.25">
      <c r="A18" s="1"/>
      <c r="B18" s="15" t="s">
        <v>20</v>
      </c>
      <c r="C18" s="13">
        <f t="shared" ref="C18" si="2">AVERAGE(C5:C17)</f>
        <v>0.17681441365651893</v>
      </c>
      <c r="D18" s="13">
        <f t="shared" ref="D18:P18" si="3">AVERAGE(D5:D17)</f>
        <v>0</v>
      </c>
      <c r="E18" s="13">
        <f t="shared" si="3"/>
        <v>0</v>
      </c>
      <c r="F18" s="13">
        <f t="shared" si="3"/>
        <v>21.294152467442942</v>
      </c>
      <c r="G18" s="13">
        <f t="shared" si="3"/>
        <v>0</v>
      </c>
      <c r="H18" s="13">
        <f t="shared" si="3"/>
        <v>0</v>
      </c>
      <c r="I18" s="13">
        <f t="shared" si="3"/>
        <v>0</v>
      </c>
      <c r="J18" s="13">
        <f t="shared" si="3"/>
        <v>0</v>
      </c>
      <c r="K18" s="13">
        <f t="shared" si="3"/>
        <v>0</v>
      </c>
      <c r="L18" s="13">
        <f t="shared" si="3"/>
        <v>0</v>
      </c>
      <c r="M18" s="13">
        <f t="shared" si="3"/>
        <v>0.69882303488860864</v>
      </c>
      <c r="N18" s="13">
        <f t="shared" si="3"/>
        <v>9.1575091575091569E-2</v>
      </c>
      <c r="O18" s="13">
        <f t="shared" si="3"/>
        <v>1.8551137506302633</v>
      </c>
      <c r="P18" s="13">
        <f t="shared" si="3"/>
        <v>0</v>
      </c>
    </row>
    <row r="19" spans="1:16" x14ac:dyDescent="0.25">
      <c r="A19" s="1"/>
      <c r="B19" s="15" t="s">
        <v>35</v>
      </c>
      <c r="C19" s="13">
        <f t="shared" ref="C19" si="4">MAX(C5:C17)</f>
        <v>1.6319207108680791</v>
      </c>
      <c r="D19" s="13">
        <f t="shared" ref="D19:O19" si="5">MAX(D5:D17)</f>
        <v>0</v>
      </c>
      <c r="E19" s="13">
        <f t="shared" si="5"/>
        <v>0</v>
      </c>
      <c r="F19" s="13">
        <f t="shared" si="5"/>
        <v>76.666666666666657</v>
      </c>
      <c r="G19" s="13">
        <f t="shared" si="5"/>
        <v>0</v>
      </c>
      <c r="H19" s="13">
        <f t="shared" si="5"/>
        <v>0</v>
      </c>
      <c r="I19" s="13">
        <f t="shared" si="5"/>
        <v>0</v>
      </c>
      <c r="J19" s="13">
        <f t="shared" si="5"/>
        <v>0</v>
      </c>
      <c r="K19" s="13">
        <f t="shared" si="5"/>
        <v>0</v>
      </c>
      <c r="L19" s="13">
        <f t="shared" si="5"/>
        <v>0</v>
      </c>
      <c r="M19" s="13">
        <f t="shared" si="5"/>
        <v>9.084699453551913</v>
      </c>
      <c r="N19" s="13">
        <f t="shared" si="5"/>
        <v>1.1904761904761905</v>
      </c>
      <c r="O19" s="13">
        <f t="shared" si="5"/>
        <v>6.3888888888888884</v>
      </c>
      <c r="P19" s="14"/>
    </row>
    <row r="20" spans="1:16" x14ac:dyDescent="0.25">
      <c r="A20" s="1"/>
      <c r="B20" s="15" t="s">
        <v>36</v>
      </c>
      <c r="C20" s="13">
        <f t="shared" ref="C20" si="6">MIN(C5:C17)</f>
        <v>0</v>
      </c>
      <c r="D20" s="13">
        <f t="shared" ref="D20:O20" si="7">MIN(D5:D17)</f>
        <v>0</v>
      </c>
      <c r="E20" s="13">
        <f t="shared" si="7"/>
        <v>0</v>
      </c>
      <c r="F20" s="13">
        <f t="shared" si="7"/>
        <v>6.666666666666667</v>
      </c>
      <c r="G20" s="13">
        <f t="shared" si="7"/>
        <v>0</v>
      </c>
      <c r="H20" s="13">
        <f t="shared" si="7"/>
        <v>0</v>
      </c>
      <c r="I20" s="13">
        <f t="shared" si="7"/>
        <v>0</v>
      </c>
      <c r="J20" s="13">
        <f t="shared" si="7"/>
        <v>0</v>
      </c>
      <c r="K20" s="13">
        <f t="shared" si="7"/>
        <v>0</v>
      </c>
      <c r="L20" s="13">
        <f t="shared" si="7"/>
        <v>0</v>
      </c>
      <c r="M20" s="13">
        <f t="shared" si="7"/>
        <v>0</v>
      </c>
      <c r="N20" s="13">
        <f t="shared" si="7"/>
        <v>0</v>
      </c>
      <c r="O20" s="13">
        <f t="shared" si="7"/>
        <v>0.55555555555555558</v>
      </c>
      <c r="P20" s="14"/>
    </row>
    <row r="21" spans="1:16" ht="15.75" x14ac:dyDescent="0.3">
      <c r="A21" s="1"/>
      <c r="B21" s="1" t="s">
        <v>37</v>
      </c>
      <c r="C21" s="14">
        <v>0.91304305459223567</v>
      </c>
      <c r="D21" s="14">
        <v>0.95478070358509914</v>
      </c>
      <c r="E21" s="14">
        <v>0</v>
      </c>
      <c r="F21" s="14" t="s">
        <v>50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4.2047474008617378</v>
      </c>
      <c r="N21" s="14">
        <v>0.94789465316788946</v>
      </c>
      <c r="O21" s="14"/>
      <c r="P21" s="14"/>
    </row>
    <row r="22" spans="1:16" x14ac:dyDescent="0.25">
      <c r="A22" s="1"/>
      <c r="B22" s="1" t="s">
        <v>38</v>
      </c>
      <c r="C22" s="14">
        <v>359.74316557689457</v>
      </c>
      <c r="D22" s="14">
        <v>457.68341633876923</v>
      </c>
      <c r="E22" s="14">
        <v>0</v>
      </c>
      <c r="F22" s="14">
        <v>62.265644799637293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419.17141508205117</v>
      </c>
      <c r="N22" s="14">
        <v>721.11025509279807</v>
      </c>
      <c r="O22" s="14"/>
      <c r="P22" s="14"/>
    </row>
    <row r="23" spans="1:16" x14ac:dyDescent="0.25">
      <c r="A23" t="s">
        <v>108</v>
      </c>
    </row>
  </sheetData>
  <sheetProtection algorithmName="SHA-512" hashValue="HomKl3pUCp4abMder8nTTe0SAp6fKo8VEdVIkkjLA9BmDodHIwZlTPzfcrIls3LLpEY/F3vTZY82NMzslEtAjg==" saltValue="5EvRqY+t944BK1hiGbLU9A==" spinCount="100000" sheet="1" objects="1" scenarios="1"/>
  <mergeCells count="4">
    <mergeCell ref="J1:P1"/>
    <mergeCell ref="A2:P2"/>
    <mergeCell ref="A3:P3"/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1"/>
  <sheetViews>
    <sheetView zoomScaleNormal="100" workbookViewId="0">
      <selection activeCell="R7" sqref="R7"/>
    </sheetView>
  </sheetViews>
  <sheetFormatPr defaultRowHeight="15" x14ac:dyDescent="0.25"/>
  <cols>
    <col min="1" max="1" width="8.28515625" style="17" customWidth="1"/>
    <col min="2" max="2" width="15.42578125" style="17" customWidth="1"/>
    <col min="3" max="3" width="10.42578125" style="17" bestFit="1" customWidth="1"/>
    <col min="4" max="17" width="7.7109375" style="17" customWidth="1"/>
    <col min="18" max="18" width="6.42578125" style="17" customWidth="1"/>
    <col min="19" max="237" width="9.140625" style="17"/>
    <col min="238" max="238" width="8.28515625" style="17" customWidth="1"/>
    <col min="239" max="239" width="15.42578125" style="17" customWidth="1"/>
    <col min="240" max="240" width="6.42578125" style="17" customWidth="1"/>
    <col min="241" max="250" width="7.7109375" style="17" customWidth="1"/>
    <col min="251" max="251" width="6.42578125" style="17" customWidth="1"/>
    <col min="252" max="253" width="9.140625" style="17"/>
    <col min="254" max="254" width="14.140625" style="17" customWidth="1"/>
    <col min="255" max="259" width="9.140625" style="17"/>
    <col min="260" max="260" width="14.85546875" style="17" customWidth="1"/>
    <col min="261" max="493" width="9.140625" style="17"/>
    <col min="494" max="494" width="8.28515625" style="17" customWidth="1"/>
    <col min="495" max="495" width="15.42578125" style="17" customWidth="1"/>
    <col min="496" max="496" width="6.42578125" style="17" customWidth="1"/>
    <col min="497" max="506" width="7.7109375" style="17" customWidth="1"/>
    <col min="507" max="507" width="6.42578125" style="17" customWidth="1"/>
    <col min="508" max="509" width="9.140625" style="17"/>
    <col min="510" max="510" width="14.140625" style="17" customWidth="1"/>
    <col min="511" max="515" width="9.140625" style="17"/>
    <col min="516" max="516" width="14.85546875" style="17" customWidth="1"/>
    <col min="517" max="749" width="9.140625" style="17"/>
    <col min="750" max="750" width="8.28515625" style="17" customWidth="1"/>
    <col min="751" max="751" width="15.42578125" style="17" customWidth="1"/>
    <col min="752" max="752" width="6.42578125" style="17" customWidth="1"/>
    <col min="753" max="762" width="7.7109375" style="17" customWidth="1"/>
    <col min="763" max="763" width="6.42578125" style="17" customWidth="1"/>
    <col min="764" max="765" width="9.140625" style="17"/>
    <col min="766" max="766" width="14.140625" style="17" customWidth="1"/>
    <col min="767" max="771" width="9.140625" style="17"/>
    <col min="772" max="772" width="14.85546875" style="17" customWidth="1"/>
    <col min="773" max="1005" width="9.140625" style="17"/>
    <col min="1006" max="1006" width="8.28515625" style="17" customWidth="1"/>
    <col min="1007" max="1007" width="15.42578125" style="17" customWidth="1"/>
    <col min="1008" max="1008" width="6.42578125" style="17" customWidth="1"/>
    <col min="1009" max="1018" width="7.7109375" style="17" customWidth="1"/>
    <col min="1019" max="1019" width="6.42578125" style="17" customWidth="1"/>
    <col min="1020" max="1021" width="9.140625" style="17"/>
    <col min="1022" max="1022" width="14.140625" style="17" customWidth="1"/>
    <col min="1023" max="1027" width="9.140625" style="17"/>
    <col min="1028" max="1028" width="14.85546875" style="17" customWidth="1"/>
    <col min="1029" max="1261" width="9.140625" style="17"/>
    <col min="1262" max="1262" width="8.28515625" style="17" customWidth="1"/>
    <col min="1263" max="1263" width="15.42578125" style="17" customWidth="1"/>
    <col min="1264" max="1264" width="6.42578125" style="17" customWidth="1"/>
    <col min="1265" max="1274" width="7.7109375" style="17" customWidth="1"/>
    <col min="1275" max="1275" width="6.42578125" style="17" customWidth="1"/>
    <col min="1276" max="1277" width="9.140625" style="17"/>
    <col min="1278" max="1278" width="14.140625" style="17" customWidth="1"/>
    <col min="1279" max="1283" width="9.140625" style="17"/>
    <col min="1284" max="1284" width="14.85546875" style="17" customWidth="1"/>
    <col min="1285" max="1517" width="9.140625" style="17"/>
    <col min="1518" max="1518" width="8.28515625" style="17" customWidth="1"/>
    <col min="1519" max="1519" width="15.42578125" style="17" customWidth="1"/>
    <col min="1520" max="1520" width="6.42578125" style="17" customWidth="1"/>
    <col min="1521" max="1530" width="7.7109375" style="17" customWidth="1"/>
    <col min="1531" max="1531" width="6.42578125" style="17" customWidth="1"/>
    <col min="1532" max="1533" width="9.140625" style="17"/>
    <col min="1534" max="1534" width="14.140625" style="17" customWidth="1"/>
    <col min="1535" max="1539" width="9.140625" style="17"/>
    <col min="1540" max="1540" width="14.85546875" style="17" customWidth="1"/>
    <col min="1541" max="1773" width="9.140625" style="17"/>
    <col min="1774" max="1774" width="8.28515625" style="17" customWidth="1"/>
    <col min="1775" max="1775" width="15.42578125" style="17" customWidth="1"/>
    <col min="1776" max="1776" width="6.42578125" style="17" customWidth="1"/>
    <col min="1777" max="1786" width="7.7109375" style="17" customWidth="1"/>
    <col min="1787" max="1787" width="6.42578125" style="17" customWidth="1"/>
    <col min="1788" max="1789" width="9.140625" style="17"/>
    <col min="1790" max="1790" width="14.140625" style="17" customWidth="1"/>
    <col min="1791" max="1795" width="9.140625" style="17"/>
    <col min="1796" max="1796" width="14.85546875" style="17" customWidth="1"/>
    <col min="1797" max="2029" width="9.140625" style="17"/>
    <col min="2030" max="2030" width="8.28515625" style="17" customWidth="1"/>
    <col min="2031" max="2031" width="15.42578125" style="17" customWidth="1"/>
    <col min="2032" max="2032" width="6.42578125" style="17" customWidth="1"/>
    <col min="2033" max="2042" width="7.7109375" style="17" customWidth="1"/>
    <col min="2043" max="2043" width="6.42578125" style="17" customWidth="1"/>
    <col min="2044" max="2045" width="9.140625" style="17"/>
    <col min="2046" max="2046" width="14.140625" style="17" customWidth="1"/>
    <col min="2047" max="2051" width="9.140625" style="17"/>
    <col min="2052" max="2052" width="14.85546875" style="17" customWidth="1"/>
    <col min="2053" max="2285" width="9.140625" style="17"/>
    <col min="2286" max="2286" width="8.28515625" style="17" customWidth="1"/>
    <col min="2287" max="2287" width="15.42578125" style="17" customWidth="1"/>
    <col min="2288" max="2288" width="6.42578125" style="17" customWidth="1"/>
    <col min="2289" max="2298" width="7.7109375" style="17" customWidth="1"/>
    <col min="2299" max="2299" width="6.42578125" style="17" customWidth="1"/>
    <col min="2300" max="2301" width="9.140625" style="17"/>
    <col min="2302" max="2302" width="14.140625" style="17" customWidth="1"/>
    <col min="2303" max="2307" width="9.140625" style="17"/>
    <col min="2308" max="2308" width="14.85546875" style="17" customWidth="1"/>
    <col min="2309" max="2541" width="9.140625" style="17"/>
    <col min="2542" max="2542" width="8.28515625" style="17" customWidth="1"/>
    <col min="2543" max="2543" width="15.42578125" style="17" customWidth="1"/>
    <col min="2544" max="2544" width="6.42578125" style="17" customWidth="1"/>
    <col min="2545" max="2554" width="7.7109375" style="17" customWidth="1"/>
    <col min="2555" max="2555" width="6.42578125" style="17" customWidth="1"/>
    <col min="2556" max="2557" width="9.140625" style="17"/>
    <col min="2558" max="2558" width="14.140625" style="17" customWidth="1"/>
    <col min="2559" max="2563" width="9.140625" style="17"/>
    <col min="2564" max="2564" width="14.85546875" style="17" customWidth="1"/>
    <col min="2565" max="2797" width="9.140625" style="17"/>
    <col min="2798" max="2798" width="8.28515625" style="17" customWidth="1"/>
    <col min="2799" max="2799" width="15.42578125" style="17" customWidth="1"/>
    <col min="2800" max="2800" width="6.42578125" style="17" customWidth="1"/>
    <col min="2801" max="2810" width="7.7109375" style="17" customWidth="1"/>
    <col min="2811" max="2811" width="6.42578125" style="17" customWidth="1"/>
    <col min="2812" max="2813" width="9.140625" style="17"/>
    <col min="2814" max="2814" width="14.140625" style="17" customWidth="1"/>
    <col min="2815" max="2819" width="9.140625" style="17"/>
    <col min="2820" max="2820" width="14.85546875" style="17" customWidth="1"/>
    <col min="2821" max="3053" width="9.140625" style="17"/>
    <col min="3054" max="3054" width="8.28515625" style="17" customWidth="1"/>
    <col min="3055" max="3055" width="15.42578125" style="17" customWidth="1"/>
    <col min="3056" max="3056" width="6.42578125" style="17" customWidth="1"/>
    <col min="3057" max="3066" width="7.7109375" style="17" customWidth="1"/>
    <col min="3067" max="3067" width="6.42578125" style="17" customWidth="1"/>
    <col min="3068" max="3069" width="9.140625" style="17"/>
    <col min="3070" max="3070" width="14.140625" style="17" customWidth="1"/>
    <col min="3071" max="3075" width="9.140625" style="17"/>
    <col min="3076" max="3076" width="14.85546875" style="17" customWidth="1"/>
    <col min="3077" max="3309" width="9.140625" style="17"/>
    <col min="3310" max="3310" width="8.28515625" style="17" customWidth="1"/>
    <col min="3311" max="3311" width="15.42578125" style="17" customWidth="1"/>
    <col min="3312" max="3312" width="6.42578125" style="17" customWidth="1"/>
    <col min="3313" max="3322" width="7.7109375" style="17" customWidth="1"/>
    <col min="3323" max="3323" width="6.42578125" style="17" customWidth="1"/>
    <col min="3324" max="3325" width="9.140625" style="17"/>
    <col min="3326" max="3326" width="14.140625" style="17" customWidth="1"/>
    <col min="3327" max="3331" width="9.140625" style="17"/>
    <col min="3332" max="3332" width="14.85546875" style="17" customWidth="1"/>
    <col min="3333" max="3565" width="9.140625" style="17"/>
    <col min="3566" max="3566" width="8.28515625" style="17" customWidth="1"/>
    <col min="3567" max="3567" width="15.42578125" style="17" customWidth="1"/>
    <col min="3568" max="3568" width="6.42578125" style="17" customWidth="1"/>
    <col min="3569" max="3578" width="7.7109375" style="17" customWidth="1"/>
    <col min="3579" max="3579" width="6.42578125" style="17" customWidth="1"/>
    <col min="3580" max="3581" width="9.140625" style="17"/>
    <col min="3582" max="3582" width="14.140625" style="17" customWidth="1"/>
    <col min="3583" max="3587" width="9.140625" style="17"/>
    <col min="3588" max="3588" width="14.85546875" style="17" customWidth="1"/>
    <col min="3589" max="3821" width="9.140625" style="17"/>
    <col min="3822" max="3822" width="8.28515625" style="17" customWidth="1"/>
    <col min="3823" max="3823" width="15.42578125" style="17" customWidth="1"/>
    <col min="3824" max="3824" width="6.42578125" style="17" customWidth="1"/>
    <col min="3825" max="3834" width="7.7109375" style="17" customWidth="1"/>
    <col min="3835" max="3835" width="6.42578125" style="17" customWidth="1"/>
    <col min="3836" max="3837" width="9.140625" style="17"/>
    <col min="3838" max="3838" width="14.140625" style="17" customWidth="1"/>
    <col min="3839" max="3843" width="9.140625" style="17"/>
    <col min="3844" max="3844" width="14.85546875" style="17" customWidth="1"/>
    <col min="3845" max="4077" width="9.140625" style="17"/>
    <col min="4078" max="4078" width="8.28515625" style="17" customWidth="1"/>
    <col min="4079" max="4079" width="15.42578125" style="17" customWidth="1"/>
    <col min="4080" max="4080" width="6.42578125" style="17" customWidth="1"/>
    <col min="4081" max="4090" width="7.7109375" style="17" customWidth="1"/>
    <col min="4091" max="4091" width="6.42578125" style="17" customWidth="1"/>
    <col min="4092" max="4093" width="9.140625" style="17"/>
    <col min="4094" max="4094" width="14.140625" style="17" customWidth="1"/>
    <col min="4095" max="4099" width="9.140625" style="17"/>
    <col min="4100" max="4100" width="14.85546875" style="17" customWidth="1"/>
    <col min="4101" max="4333" width="9.140625" style="17"/>
    <col min="4334" max="4334" width="8.28515625" style="17" customWidth="1"/>
    <col min="4335" max="4335" width="15.42578125" style="17" customWidth="1"/>
    <col min="4336" max="4336" width="6.42578125" style="17" customWidth="1"/>
    <col min="4337" max="4346" width="7.7109375" style="17" customWidth="1"/>
    <col min="4347" max="4347" width="6.42578125" style="17" customWidth="1"/>
    <col min="4348" max="4349" width="9.140625" style="17"/>
    <col min="4350" max="4350" width="14.140625" style="17" customWidth="1"/>
    <col min="4351" max="4355" width="9.140625" style="17"/>
    <col min="4356" max="4356" width="14.85546875" style="17" customWidth="1"/>
    <col min="4357" max="4589" width="9.140625" style="17"/>
    <col min="4590" max="4590" width="8.28515625" style="17" customWidth="1"/>
    <col min="4591" max="4591" width="15.42578125" style="17" customWidth="1"/>
    <col min="4592" max="4592" width="6.42578125" style="17" customWidth="1"/>
    <col min="4593" max="4602" width="7.7109375" style="17" customWidth="1"/>
    <col min="4603" max="4603" width="6.42578125" style="17" customWidth="1"/>
    <col min="4604" max="4605" width="9.140625" style="17"/>
    <col min="4606" max="4606" width="14.140625" style="17" customWidth="1"/>
    <col min="4607" max="4611" width="9.140625" style="17"/>
    <col min="4612" max="4612" width="14.85546875" style="17" customWidth="1"/>
    <col min="4613" max="4845" width="9.140625" style="17"/>
    <col min="4846" max="4846" width="8.28515625" style="17" customWidth="1"/>
    <col min="4847" max="4847" width="15.42578125" style="17" customWidth="1"/>
    <col min="4848" max="4848" width="6.42578125" style="17" customWidth="1"/>
    <col min="4849" max="4858" width="7.7109375" style="17" customWidth="1"/>
    <col min="4859" max="4859" width="6.42578125" style="17" customWidth="1"/>
    <col min="4860" max="4861" width="9.140625" style="17"/>
    <col min="4862" max="4862" width="14.140625" style="17" customWidth="1"/>
    <col min="4863" max="4867" width="9.140625" style="17"/>
    <col min="4868" max="4868" width="14.85546875" style="17" customWidth="1"/>
    <col min="4869" max="5101" width="9.140625" style="17"/>
    <col min="5102" max="5102" width="8.28515625" style="17" customWidth="1"/>
    <col min="5103" max="5103" width="15.42578125" style="17" customWidth="1"/>
    <col min="5104" max="5104" width="6.42578125" style="17" customWidth="1"/>
    <col min="5105" max="5114" width="7.7109375" style="17" customWidth="1"/>
    <col min="5115" max="5115" width="6.42578125" style="17" customWidth="1"/>
    <col min="5116" max="5117" width="9.140625" style="17"/>
    <col min="5118" max="5118" width="14.140625" style="17" customWidth="1"/>
    <col min="5119" max="5123" width="9.140625" style="17"/>
    <col min="5124" max="5124" width="14.85546875" style="17" customWidth="1"/>
    <col min="5125" max="5357" width="9.140625" style="17"/>
    <col min="5358" max="5358" width="8.28515625" style="17" customWidth="1"/>
    <col min="5359" max="5359" width="15.42578125" style="17" customWidth="1"/>
    <col min="5360" max="5360" width="6.42578125" style="17" customWidth="1"/>
    <col min="5361" max="5370" width="7.7109375" style="17" customWidth="1"/>
    <col min="5371" max="5371" width="6.42578125" style="17" customWidth="1"/>
    <col min="5372" max="5373" width="9.140625" style="17"/>
    <col min="5374" max="5374" width="14.140625" style="17" customWidth="1"/>
    <col min="5375" max="5379" width="9.140625" style="17"/>
    <col min="5380" max="5380" width="14.85546875" style="17" customWidth="1"/>
    <col min="5381" max="5613" width="9.140625" style="17"/>
    <col min="5614" max="5614" width="8.28515625" style="17" customWidth="1"/>
    <col min="5615" max="5615" width="15.42578125" style="17" customWidth="1"/>
    <col min="5616" max="5616" width="6.42578125" style="17" customWidth="1"/>
    <col min="5617" max="5626" width="7.7109375" style="17" customWidth="1"/>
    <col min="5627" max="5627" width="6.42578125" style="17" customWidth="1"/>
    <col min="5628" max="5629" width="9.140625" style="17"/>
    <col min="5630" max="5630" width="14.140625" style="17" customWidth="1"/>
    <col min="5631" max="5635" width="9.140625" style="17"/>
    <col min="5636" max="5636" width="14.85546875" style="17" customWidth="1"/>
    <col min="5637" max="5869" width="9.140625" style="17"/>
    <col min="5870" max="5870" width="8.28515625" style="17" customWidth="1"/>
    <col min="5871" max="5871" width="15.42578125" style="17" customWidth="1"/>
    <col min="5872" max="5872" width="6.42578125" style="17" customWidth="1"/>
    <col min="5873" max="5882" width="7.7109375" style="17" customWidth="1"/>
    <col min="5883" max="5883" width="6.42578125" style="17" customWidth="1"/>
    <col min="5884" max="5885" width="9.140625" style="17"/>
    <col min="5886" max="5886" width="14.140625" style="17" customWidth="1"/>
    <col min="5887" max="5891" width="9.140625" style="17"/>
    <col min="5892" max="5892" width="14.85546875" style="17" customWidth="1"/>
    <col min="5893" max="6125" width="9.140625" style="17"/>
    <col min="6126" max="6126" width="8.28515625" style="17" customWidth="1"/>
    <col min="6127" max="6127" width="15.42578125" style="17" customWidth="1"/>
    <col min="6128" max="6128" width="6.42578125" style="17" customWidth="1"/>
    <col min="6129" max="6138" width="7.7109375" style="17" customWidth="1"/>
    <col min="6139" max="6139" width="6.42578125" style="17" customWidth="1"/>
    <col min="6140" max="6141" width="9.140625" style="17"/>
    <col min="6142" max="6142" width="14.140625" style="17" customWidth="1"/>
    <col min="6143" max="6147" width="9.140625" style="17"/>
    <col min="6148" max="6148" width="14.85546875" style="17" customWidth="1"/>
    <col min="6149" max="6381" width="9.140625" style="17"/>
    <col min="6382" max="6382" width="8.28515625" style="17" customWidth="1"/>
    <col min="6383" max="6383" width="15.42578125" style="17" customWidth="1"/>
    <col min="6384" max="6384" width="6.42578125" style="17" customWidth="1"/>
    <col min="6385" max="6394" width="7.7109375" style="17" customWidth="1"/>
    <col min="6395" max="6395" width="6.42578125" style="17" customWidth="1"/>
    <col min="6396" max="6397" width="9.140625" style="17"/>
    <col min="6398" max="6398" width="14.140625" style="17" customWidth="1"/>
    <col min="6399" max="6403" width="9.140625" style="17"/>
    <col min="6404" max="6404" width="14.85546875" style="17" customWidth="1"/>
    <col min="6405" max="6637" width="9.140625" style="17"/>
    <col min="6638" max="6638" width="8.28515625" style="17" customWidth="1"/>
    <col min="6639" max="6639" width="15.42578125" style="17" customWidth="1"/>
    <col min="6640" max="6640" width="6.42578125" style="17" customWidth="1"/>
    <col min="6641" max="6650" width="7.7109375" style="17" customWidth="1"/>
    <col min="6651" max="6651" width="6.42578125" style="17" customWidth="1"/>
    <col min="6652" max="6653" width="9.140625" style="17"/>
    <col min="6654" max="6654" width="14.140625" style="17" customWidth="1"/>
    <col min="6655" max="6659" width="9.140625" style="17"/>
    <col min="6660" max="6660" width="14.85546875" style="17" customWidth="1"/>
    <col min="6661" max="6893" width="9.140625" style="17"/>
    <col min="6894" max="6894" width="8.28515625" style="17" customWidth="1"/>
    <col min="6895" max="6895" width="15.42578125" style="17" customWidth="1"/>
    <col min="6896" max="6896" width="6.42578125" style="17" customWidth="1"/>
    <col min="6897" max="6906" width="7.7109375" style="17" customWidth="1"/>
    <col min="6907" max="6907" width="6.42578125" style="17" customWidth="1"/>
    <col min="6908" max="6909" width="9.140625" style="17"/>
    <col min="6910" max="6910" width="14.140625" style="17" customWidth="1"/>
    <col min="6911" max="6915" width="9.140625" style="17"/>
    <col min="6916" max="6916" width="14.85546875" style="17" customWidth="1"/>
    <col min="6917" max="7149" width="9.140625" style="17"/>
    <col min="7150" max="7150" width="8.28515625" style="17" customWidth="1"/>
    <col min="7151" max="7151" width="15.42578125" style="17" customWidth="1"/>
    <col min="7152" max="7152" width="6.42578125" style="17" customWidth="1"/>
    <col min="7153" max="7162" width="7.7109375" style="17" customWidth="1"/>
    <col min="7163" max="7163" width="6.42578125" style="17" customWidth="1"/>
    <col min="7164" max="7165" width="9.140625" style="17"/>
    <col min="7166" max="7166" width="14.140625" style="17" customWidth="1"/>
    <col min="7167" max="7171" width="9.140625" style="17"/>
    <col min="7172" max="7172" width="14.85546875" style="17" customWidth="1"/>
    <col min="7173" max="7405" width="9.140625" style="17"/>
    <col min="7406" max="7406" width="8.28515625" style="17" customWidth="1"/>
    <col min="7407" max="7407" width="15.42578125" style="17" customWidth="1"/>
    <col min="7408" max="7408" width="6.42578125" style="17" customWidth="1"/>
    <col min="7409" max="7418" width="7.7109375" style="17" customWidth="1"/>
    <col min="7419" max="7419" width="6.42578125" style="17" customWidth="1"/>
    <col min="7420" max="7421" width="9.140625" style="17"/>
    <col min="7422" max="7422" width="14.140625" style="17" customWidth="1"/>
    <col min="7423" max="7427" width="9.140625" style="17"/>
    <col min="7428" max="7428" width="14.85546875" style="17" customWidth="1"/>
    <col min="7429" max="7661" width="9.140625" style="17"/>
    <col min="7662" max="7662" width="8.28515625" style="17" customWidth="1"/>
    <col min="7663" max="7663" width="15.42578125" style="17" customWidth="1"/>
    <col min="7664" max="7664" width="6.42578125" style="17" customWidth="1"/>
    <col min="7665" max="7674" width="7.7109375" style="17" customWidth="1"/>
    <col min="7675" max="7675" width="6.42578125" style="17" customWidth="1"/>
    <col min="7676" max="7677" width="9.140625" style="17"/>
    <col min="7678" max="7678" width="14.140625" style="17" customWidth="1"/>
    <col min="7679" max="7683" width="9.140625" style="17"/>
    <col min="7684" max="7684" width="14.85546875" style="17" customWidth="1"/>
    <col min="7685" max="7917" width="9.140625" style="17"/>
    <col min="7918" max="7918" width="8.28515625" style="17" customWidth="1"/>
    <col min="7919" max="7919" width="15.42578125" style="17" customWidth="1"/>
    <col min="7920" max="7920" width="6.42578125" style="17" customWidth="1"/>
    <col min="7921" max="7930" width="7.7109375" style="17" customWidth="1"/>
    <col min="7931" max="7931" width="6.42578125" style="17" customWidth="1"/>
    <col min="7932" max="7933" width="9.140625" style="17"/>
    <col min="7934" max="7934" width="14.140625" style="17" customWidth="1"/>
    <col min="7935" max="7939" width="9.140625" style="17"/>
    <col min="7940" max="7940" width="14.85546875" style="17" customWidth="1"/>
    <col min="7941" max="8173" width="9.140625" style="17"/>
    <col min="8174" max="8174" width="8.28515625" style="17" customWidth="1"/>
    <col min="8175" max="8175" width="15.42578125" style="17" customWidth="1"/>
    <col min="8176" max="8176" width="6.42578125" style="17" customWidth="1"/>
    <col min="8177" max="8186" width="7.7109375" style="17" customWidth="1"/>
    <col min="8187" max="8187" width="6.42578125" style="17" customWidth="1"/>
    <col min="8188" max="8189" width="9.140625" style="17"/>
    <col min="8190" max="8190" width="14.140625" style="17" customWidth="1"/>
    <col min="8191" max="8195" width="9.140625" style="17"/>
    <col min="8196" max="8196" width="14.85546875" style="17" customWidth="1"/>
    <col min="8197" max="8429" width="9.140625" style="17"/>
    <col min="8430" max="8430" width="8.28515625" style="17" customWidth="1"/>
    <col min="8431" max="8431" width="15.42578125" style="17" customWidth="1"/>
    <col min="8432" max="8432" width="6.42578125" style="17" customWidth="1"/>
    <col min="8433" max="8442" width="7.7109375" style="17" customWidth="1"/>
    <col min="8443" max="8443" width="6.42578125" style="17" customWidth="1"/>
    <col min="8444" max="8445" width="9.140625" style="17"/>
    <col min="8446" max="8446" width="14.140625" style="17" customWidth="1"/>
    <col min="8447" max="8451" width="9.140625" style="17"/>
    <col min="8452" max="8452" width="14.85546875" style="17" customWidth="1"/>
    <col min="8453" max="8685" width="9.140625" style="17"/>
    <col min="8686" max="8686" width="8.28515625" style="17" customWidth="1"/>
    <col min="8687" max="8687" width="15.42578125" style="17" customWidth="1"/>
    <col min="8688" max="8688" width="6.42578125" style="17" customWidth="1"/>
    <col min="8689" max="8698" width="7.7109375" style="17" customWidth="1"/>
    <col min="8699" max="8699" width="6.42578125" style="17" customWidth="1"/>
    <col min="8700" max="8701" width="9.140625" style="17"/>
    <col min="8702" max="8702" width="14.140625" style="17" customWidth="1"/>
    <col min="8703" max="8707" width="9.140625" style="17"/>
    <col min="8708" max="8708" width="14.85546875" style="17" customWidth="1"/>
    <col min="8709" max="8941" width="9.140625" style="17"/>
    <col min="8942" max="8942" width="8.28515625" style="17" customWidth="1"/>
    <col min="8943" max="8943" width="15.42578125" style="17" customWidth="1"/>
    <col min="8944" max="8944" width="6.42578125" style="17" customWidth="1"/>
    <col min="8945" max="8954" width="7.7109375" style="17" customWidth="1"/>
    <col min="8955" max="8955" width="6.42578125" style="17" customWidth="1"/>
    <col min="8956" max="8957" width="9.140625" style="17"/>
    <col min="8958" max="8958" width="14.140625" style="17" customWidth="1"/>
    <col min="8959" max="8963" width="9.140625" style="17"/>
    <col min="8964" max="8964" width="14.85546875" style="17" customWidth="1"/>
    <col min="8965" max="9197" width="9.140625" style="17"/>
    <col min="9198" max="9198" width="8.28515625" style="17" customWidth="1"/>
    <col min="9199" max="9199" width="15.42578125" style="17" customWidth="1"/>
    <col min="9200" max="9200" width="6.42578125" style="17" customWidth="1"/>
    <col min="9201" max="9210" width="7.7109375" style="17" customWidth="1"/>
    <col min="9211" max="9211" width="6.42578125" style="17" customWidth="1"/>
    <col min="9212" max="9213" width="9.140625" style="17"/>
    <col min="9214" max="9214" width="14.140625" style="17" customWidth="1"/>
    <col min="9215" max="9219" width="9.140625" style="17"/>
    <col min="9220" max="9220" width="14.85546875" style="17" customWidth="1"/>
    <col min="9221" max="9453" width="9.140625" style="17"/>
    <col min="9454" max="9454" width="8.28515625" style="17" customWidth="1"/>
    <col min="9455" max="9455" width="15.42578125" style="17" customWidth="1"/>
    <col min="9456" max="9456" width="6.42578125" style="17" customWidth="1"/>
    <col min="9457" max="9466" width="7.7109375" style="17" customWidth="1"/>
    <col min="9467" max="9467" width="6.42578125" style="17" customWidth="1"/>
    <col min="9468" max="9469" width="9.140625" style="17"/>
    <col min="9470" max="9470" width="14.140625" style="17" customWidth="1"/>
    <col min="9471" max="9475" width="9.140625" style="17"/>
    <col min="9476" max="9476" width="14.85546875" style="17" customWidth="1"/>
    <col min="9477" max="9709" width="9.140625" style="17"/>
    <col min="9710" max="9710" width="8.28515625" style="17" customWidth="1"/>
    <col min="9711" max="9711" width="15.42578125" style="17" customWidth="1"/>
    <col min="9712" max="9712" width="6.42578125" style="17" customWidth="1"/>
    <col min="9713" max="9722" width="7.7109375" style="17" customWidth="1"/>
    <col min="9723" max="9723" width="6.42578125" style="17" customWidth="1"/>
    <col min="9724" max="9725" width="9.140625" style="17"/>
    <col min="9726" max="9726" width="14.140625" style="17" customWidth="1"/>
    <col min="9727" max="9731" width="9.140625" style="17"/>
    <col min="9732" max="9732" width="14.85546875" style="17" customWidth="1"/>
    <col min="9733" max="9965" width="9.140625" style="17"/>
    <col min="9966" max="9966" width="8.28515625" style="17" customWidth="1"/>
    <col min="9967" max="9967" width="15.42578125" style="17" customWidth="1"/>
    <col min="9968" max="9968" width="6.42578125" style="17" customWidth="1"/>
    <col min="9969" max="9978" width="7.7109375" style="17" customWidth="1"/>
    <col min="9979" max="9979" width="6.42578125" style="17" customWidth="1"/>
    <col min="9980" max="9981" width="9.140625" style="17"/>
    <col min="9982" max="9982" width="14.140625" style="17" customWidth="1"/>
    <col min="9983" max="9987" width="9.140625" style="17"/>
    <col min="9988" max="9988" width="14.85546875" style="17" customWidth="1"/>
    <col min="9989" max="10221" width="9.140625" style="17"/>
    <col min="10222" max="10222" width="8.28515625" style="17" customWidth="1"/>
    <col min="10223" max="10223" width="15.42578125" style="17" customWidth="1"/>
    <col min="10224" max="10224" width="6.42578125" style="17" customWidth="1"/>
    <col min="10225" max="10234" width="7.7109375" style="17" customWidth="1"/>
    <col min="10235" max="10235" width="6.42578125" style="17" customWidth="1"/>
    <col min="10236" max="10237" width="9.140625" style="17"/>
    <col min="10238" max="10238" width="14.140625" style="17" customWidth="1"/>
    <col min="10239" max="10243" width="9.140625" style="17"/>
    <col min="10244" max="10244" width="14.85546875" style="17" customWidth="1"/>
    <col min="10245" max="10477" width="9.140625" style="17"/>
    <col min="10478" max="10478" width="8.28515625" style="17" customWidth="1"/>
    <col min="10479" max="10479" width="15.42578125" style="17" customWidth="1"/>
    <col min="10480" max="10480" width="6.42578125" style="17" customWidth="1"/>
    <col min="10481" max="10490" width="7.7109375" style="17" customWidth="1"/>
    <col min="10491" max="10491" width="6.42578125" style="17" customWidth="1"/>
    <col min="10492" max="10493" width="9.140625" style="17"/>
    <col min="10494" max="10494" width="14.140625" style="17" customWidth="1"/>
    <col min="10495" max="10499" width="9.140625" style="17"/>
    <col min="10500" max="10500" width="14.85546875" style="17" customWidth="1"/>
    <col min="10501" max="10733" width="9.140625" style="17"/>
    <col min="10734" max="10734" width="8.28515625" style="17" customWidth="1"/>
    <col min="10735" max="10735" width="15.42578125" style="17" customWidth="1"/>
    <col min="10736" max="10736" width="6.42578125" style="17" customWidth="1"/>
    <col min="10737" max="10746" width="7.7109375" style="17" customWidth="1"/>
    <col min="10747" max="10747" width="6.42578125" style="17" customWidth="1"/>
    <col min="10748" max="10749" width="9.140625" style="17"/>
    <col min="10750" max="10750" width="14.140625" style="17" customWidth="1"/>
    <col min="10751" max="10755" width="9.140625" style="17"/>
    <col min="10756" max="10756" width="14.85546875" style="17" customWidth="1"/>
    <col min="10757" max="10989" width="9.140625" style="17"/>
    <col min="10990" max="10990" width="8.28515625" style="17" customWidth="1"/>
    <col min="10991" max="10991" width="15.42578125" style="17" customWidth="1"/>
    <col min="10992" max="10992" width="6.42578125" style="17" customWidth="1"/>
    <col min="10993" max="11002" width="7.7109375" style="17" customWidth="1"/>
    <col min="11003" max="11003" width="6.42578125" style="17" customWidth="1"/>
    <col min="11004" max="11005" width="9.140625" style="17"/>
    <col min="11006" max="11006" width="14.140625" style="17" customWidth="1"/>
    <col min="11007" max="11011" width="9.140625" style="17"/>
    <col min="11012" max="11012" width="14.85546875" style="17" customWidth="1"/>
    <col min="11013" max="11245" width="9.140625" style="17"/>
    <col min="11246" max="11246" width="8.28515625" style="17" customWidth="1"/>
    <col min="11247" max="11247" width="15.42578125" style="17" customWidth="1"/>
    <col min="11248" max="11248" width="6.42578125" style="17" customWidth="1"/>
    <col min="11249" max="11258" width="7.7109375" style="17" customWidth="1"/>
    <col min="11259" max="11259" width="6.42578125" style="17" customWidth="1"/>
    <col min="11260" max="11261" width="9.140625" style="17"/>
    <col min="11262" max="11262" width="14.140625" style="17" customWidth="1"/>
    <col min="11263" max="11267" width="9.140625" style="17"/>
    <col min="11268" max="11268" width="14.85546875" style="17" customWidth="1"/>
    <col min="11269" max="11501" width="9.140625" style="17"/>
    <col min="11502" max="11502" width="8.28515625" style="17" customWidth="1"/>
    <col min="11503" max="11503" width="15.42578125" style="17" customWidth="1"/>
    <col min="11504" max="11504" width="6.42578125" style="17" customWidth="1"/>
    <col min="11505" max="11514" width="7.7109375" style="17" customWidth="1"/>
    <col min="11515" max="11515" width="6.42578125" style="17" customWidth="1"/>
    <col min="11516" max="11517" width="9.140625" style="17"/>
    <col min="11518" max="11518" width="14.140625" style="17" customWidth="1"/>
    <col min="11519" max="11523" width="9.140625" style="17"/>
    <col min="11524" max="11524" width="14.85546875" style="17" customWidth="1"/>
    <col min="11525" max="11757" width="9.140625" style="17"/>
    <col min="11758" max="11758" width="8.28515625" style="17" customWidth="1"/>
    <col min="11759" max="11759" width="15.42578125" style="17" customWidth="1"/>
    <col min="11760" max="11760" width="6.42578125" style="17" customWidth="1"/>
    <col min="11761" max="11770" width="7.7109375" style="17" customWidth="1"/>
    <col min="11771" max="11771" width="6.42578125" style="17" customWidth="1"/>
    <col min="11772" max="11773" width="9.140625" style="17"/>
    <col min="11774" max="11774" width="14.140625" style="17" customWidth="1"/>
    <col min="11775" max="11779" width="9.140625" style="17"/>
    <col min="11780" max="11780" width="14.85546875" style="17" customWidth="1"/>
    <col min="11781" max="12013" width="9.140625" style="17"/>
    <col min="12014" max="12014" width="8.28515625" style="17" customWidth="1"/>
    <col min="12015" max="12015" width="15.42578125" style="17" customWidth="1"/>
    <col min="12016" max="12016" width="6.42578125" style="17" customWidth="1"/>
    <col min="12017" max="12026" width="7.7109375" style="17" customWidth="1"/>
    <col min="12027" max="12027" width="6.42578125" style="17" customWidth="1"/>
    <col min="12028" max="12029" width="9.140625" style="17"/>
    <col min="12030" max="12030" width="14.140625" style="17" customWidth="1"/>
    <col min="12031" max="12035" width="9.140625" style="17"/>
    <col min="12036" max="12036" width="14.85546875" style="17" customWidth="1"/>
    <col min="12037" max="12269" width="9.140625" style="17"/>
    <col min="12270" max="12270" width="8.28515625" style="17" customWidth="1"/>
    <col min="12271" max="12271" width="15.42578125" style="17" customWidth="1"/>
    <col min="12272" max="12272" width="6.42578125" style="17" customWidth="1"/>
    <col min="12273" max="12282" width="7.7109375" style="17" customWidth="1"/>
    <col min="12283" max="12283" width="6.42578125" style="17" customWidth="1"/>
    <col min="12284" max="12285" width="9.140625" style="17"/>
    <col min="12286" max="12286" width="14.140625" style="17" customWidth="1"/>
    <col min="12287" max="12291" width="9.140625" style="17"/>
    <col min="12292" max="12292" width="14.85546875" style="17" customWidth="1"/>
    <col min="12293" max="12525" width="9.140625" style="17"/>
    <col min="12526" max="12526" width="8.28515625" style="17" customWidth="1"/>
    <col min="12527" max="12527" width="15.42578125" style="17" customWidth="1"/>
    <col min="12528" max="12528" width="6.42578125" style="17" customWidth="1"/>
    <col min="12529" max="12538" width="7.7109375" style="17" customWidth="1"/>
    <col min="12539" max="12539" width="6.42578125" style="17" customWidth="1"/>
    <col min="12540" max="12541" width="9.140625" style="17"/>
    <col min="12542" max="12542" width="14.140625" style="17" customWidth="1"/>
    <col min="12543" max="12547" width="9.140625" style="17"/>
    <col min="12548" max="12548" width="14.85546875" style="17" customWidth="1"/>
    <col min="12549" max="12781" width="9.140625" style="17"/>
    <col min="12782" max="12782" width="8.28515625" style="17" customWidth="1"/>
    <col min="12783" max="12783" width="15.42578125" style="17" customWidth="1"/>
    <col min="12784" max="12784" width="6.42578125" style="17" customWidth="1"/>
    <col min="12785" max="12794" width="7.7109375" style="17" customWidth="1"/>
    <col min="12795" max="12795" width="6.42578125" style="17" customWidth="1"/>
    <col min="12796" max="12797" width="9.140625" style="17"/>
    <col min="12798" max="12798" width="14.140625" style="17" customWidth="1"/>
    <col min="12799" max="12803" width="9.140625" style="17"/>
    <col min="12804" max="12804" width="14.85546875" style="17" customWidth="1"/>
    <col min="12805" max="13037" width="9.140625" style="17"/>
    <col min="13038" max="13038" width="8.28515625" style="17" customWidth="1"/>
    <col min="13039" max="13039" width="15.42578125" style="17" customWidth="1"/>
    <col min="13040" max="13040" width="6.42578125" style="17" customWidth="1"/>
    <col min="13041" max="13050" width="7.7109375" style="17" customWidth="1"/>
    <col min="13051" max="13051" width="6.42578125" style="17" customWidth="1"/>
    <col min="13052" max="13053" width="9.140625" style="17"/>
    <col min="13054" max="13054" width="14.140625" style="17" customWidth="1"/>
    <col min="13055" max="13059" width="9.140625" style="17"/>
    <col min="13060" max="13060" width="14.85546875" style="17" customWidth="1"/>
    <col min="13061" max="13293" width="9.140625" style="17"/>
    <col min="13294" max="13294" width="8.28515625" style="17" customWidth="1"/>
    <col min="13295" max="13295" width="15.42578125" style="17" customWidth="1"/>
    <col min="13296" max="13296" width="6.42578125" style="17" customWidth="1"/>
    <col min="13297" max="13306" width="7.7109375" style="17" customWidth="1"/>
    <col min="13307" max="13307" width="6.42578125" style="17" customWidth="1"/>
    <col min="13308" max="13309" width="9.140625" style="17"/>
    <col min="13310" max="13310" width="14.140625" style="17" customWidth="1"/>
    <col min="13311" max="13315" width="9.140625" style="17"/>
    <col min="13316" max="13316" width="14.85546875" style="17" customWidth="1"/>
    <col min="13317" max="13549" width="9.140625" style="17"/>
    <col min="13550" max="13550" width="8.28515625" style="17" customWidth="1"/>
    <col min="13551" max="13551" width="15.42578125" style="17" customWidth="1"/>
    <col min="13552" max="13552" width="6.42578125" style="17" customWidth="1"/>
    <col min="13553" max="13562" width="7.7109375" style="17" customWidth="1"/>
    <col min="13563" max="13563" width="6.42578125" style="17" customWidth="1"/>
    <col min="13564" max="13565" width="9.140625" style="17"/>
    <col min="13566" max="13566" width="14.140625" style="17" customWidth="1"/>
    <col min="13567" max="13571" width="9.140625" style="17"/>
    <col min="13572" max="13572" width="14.85546875" style="17" customWidth="1"/>
    <col min="13573" max="13805" width="9.140625" style="17"/>
    <col min="13806" max="13806" width="8.28515625" style="17" customWidth="1"/>
    <col min="13807" max="13807" width="15.42578125" style="17" customWidth="1"/>
    <col min="13808" max="13808" width="6.42578125" style="17" customWidth="1"/>
    <col min="13809" max="13818" width="7.7109375" style="17" customWidth="1"/>
    <col min="13819" max="13819" width="6.42578125" style="17" customWidth="1"/>
    <col min="13820" max="13821" width="9.140625" style="17"/>
    <col min="13822" max="13822" width="14.140625" style="17" customWidth="1"/>
    <col min="13823" max="13827" width="9.140625" style="17"/>
    <col min="13828" max="13828" width="14.85546875" style="17" customWidth="1"/>
    <col min="13829" max="14061" width="9.140625" style="17"/>
    <col min="14062" max="14062" width="8.28515625" style="17" customWidth="1"/>
    <col min="14063" max="14063" width="15.42578125" style="17" customWidth="1"/>
    <col min="14064" max="14064" width="6.42578125" style="17" customWidth="1"/>
    <col min="14065" max="14074" width="7.7109375" style="17" customWidth="1"/>
    <col min="14075" max="14075" width="6.42578125" style="17" customWidth="1"/>
    <col min="14076" max="14077" width="9.140625" style="17"/>
    <col min="14078" max="14078" width="14.140625" style="17" customWidth="1"/>
    <col min="14079" max="14083" width="9.140625" style="17"/>
    <col min="14084" max="14084" width="14.85546875" style="17" customWidth="1"/>
    <col min="14085" max="14317" width="9.140625" style="17"/>
    <col min="14318" max="14318" width="8.28515625" style="17" customWidth="1"/>
    <col min="14319" max="14319" width="15.42578125" style="17" customWidth="1"/>
    <col min="14320" max="14320" width="6.42578125" style="17" customWidth="1"/>
    <col min="14321" max="14330" width="7.7109375" style="17" customWidth="1"/>
    <col min="14331" max="14331" width="6.42578125" style="17" customWidth="1"/>
    <col min="14332" max="14333" width="9.140625" style="17"/>
    <col min="14334" max="14334" width="14.140625" style="17" customWidth="1"/>
    <col min="14335" max="14339" width="9.140625" style="17"/>
    <col min="14340" max="14340" width="14.85546875" style="17" customWidth="1"/>
    <col min="14341" max="14573" width="9.140625" style="17"/>
    <col min="14574" max="14574" width="8.28515625" style="17" customWidth="1"/>
    <col min="14575" max="14575" width="15.42578125" style="17" customWidth="1"/>
    <col min="14576" max="14576" width="6.42578125" style="17" customWidth="1"/>
    <col min="14577" max="14586" width="7.7109375" style="17" customWidth="1"/>
    <col min="14587" max="14587" width="6.42578125" style="17" customWidth="1"/>
    <col min="14588" max="14589" width="9.140625" style="17"/>
    <col min="14590" max="14590" width="14.140625" style="17" customWidth="1"/>
    <col min="14591" max="14595" width="9.140625" style="17"/>
    <col min="14596" max="14596" width="14.85546875" style="17" customWidth="1"/>
    <col min="14597" max="14829" width="9.140625" style="17"/>
    <col min="14830" max="14830" width="8.28515625" style="17" customWidth="1"/>
    <col min="14831" max="14831" width="15.42578125" style="17" customWidth="1"/>
    <col min="14832" max="14832" width="6.42578125" style="17" customWidth="1"/>
    <col min="14833" max="14842" width="7.7109375" style="17" customWidth="1"/>
    <col min="14843" max="14843" width="6.42578125" style="17" customWidth="1"/>
    <col min="14844" max="14845" width="9.140625" style="17"/>
    <col min="14846" max="14846" width="14.140625" style="17" customWidth="1"/>
    <col min="14847" max="14851" width="9.140625" style="17"/>
    <col min="14852" max="14852" width="14.85546875" style="17" customWidth="1"/>
    <col min="14853" max="15085" width="9.140625" style="17"/>
    <col min="15086" max="15086" width="8.28515625" style="17" customWidth="1"/>
    <col min="15087" max="15087" width="15.42578125" style="17" customWidth="1"/>
    <col min="15088" max="15088" width="6.42578125" style="17" customWidth="1"/>
    <col min="15089" max="15098" width="7.7109375" style="17" customWidth="1"/>
    <col min="15099" max="15099" width="6.42578125" style="17" customWidth="1"/>
    <col min="15100" max="15101" width="9.140625" style="17"/>
    <col min="15102" max="15102" width="14.140625" style="17" customWidth="1"/>
    <col min="15103" max="15107" width="9.140625" style="17"/>
    <col min="15108" max="15108" width="14.85546875" style="17" customWidth="1"/>
    <col min="15109" max="15341" width="9.140625" style="17"/>
    <col min="15342" max="15342" width="8.28515625" style="17" customWidth="1"/>
    <col min="15343" max="15343" width="15.42578125" style="17" customWidth="1"/>
    <col min="15344" max="15344" width="6.42578125" style="17" customWidth="1"/>
    <col min="15345" max="15354" width="7.7109375" style="17" customWidth="1"/>
    <col min="15355" max="15355" width="6.42578125" style="17" customWidth="1"/>
    <col min="15356" max="15357" width="9.140625" style="17"/>
    <col min="15358" max="15358" width="14.140625" style="17" customWidth="1"/>
    <col min="15359" max="15363" width="9.140625" style="17"/>
    <col min="15364" max="15364" width="14.85546875" style="17" customWidth="1"/>
    <col min="15365" max="15597" width="9.140625" style="17"/>
    <col min="15598" max="15598" width="8.28515625" style="17" customWidth="1"/>
    <col min="15599" max="15599" width="15.42578125" style="17" customWidth="1"/>
    <col min="15600" max="15600" width="6.42578125" style="17" customWidth="1"/>
    <col min="15601" max="15610" width="7.7109375" style="17" customWidth="1"/>
    <col min="15611" max="15611" width="6.42578125" style="17" customWidth="1"/>
    <col min="15612" max="15613" width="9.140625" style="17"/>
    <col min="15614" max="15614" width="14.140625" style="17" customWidth="1"/>
    <col min="15615" max="15619" width="9.140625" style="17"/>
    <col min="15620" max="15620" width="14.85546875" style="17" customWidth="1"/>
    <col min="15621" max="15853" width="9.140625" style="17"/>
    <col min="15854" max="15854" width="8.28515625" style="17" customWidth="1"/>
    <col min="15855" max="15855" width="15.42578125" style="17" customWidth="1"/>
    <col min="15856" max="15856" width="6.42578125" style="17" customWidth="1"/>
    <col min="15857" max="15866" width="7.7109375" style="17" customWidth="1"/>
    <col min="15867" max="15867" width="6.42578125" style="17" customWidth="1"/>
    <col min="15868" max="15869" width="9.140625" style="17"/>
    <col min="15870" max="15870" width="14.140625" style="17" customWidth="1"/>
    <col min="15871" max="15875" width="9.140625" style="17"/>
    <col min="15876" max="15876" width="14.85546875" style="17" customWidth="1"/>
    <col min="15877" max="16109" width="9.140625" style="17"/>
    <col min="16110" max="16110" width="8.28515625" style="17" customWidth="1"/>
    <col min="16111" max="16111" width="15.42578125" style="17" customWidth="1"/>
    <col min="16112" max="16112" width="6.42578125" style="17" customWidth="1"/>
    <col min="16113" max="16122" width="7.7109375" style="17" customWidth="1"/>
    <col min="16123" max="16123" width="6.42578125" style="17" customWidth="1"/>
    <col min="16124" max="16125" width="9.140625" style="17"/>
    <col min="16126" max="16126" width="14.140625" style="17" customWidth="1"/>
    <col min="16127" max="16131" width="9.140625" style="17"/>
    <col min="16132" max="16132" width="14.85546875" style="17" customWidth="1"/>
    <col min="16133" max="16384" width="9.140625" style="17"/>
  </cols>
  <sheetData>
    <row r="1" spans="1:19" x14ac:dyDescent="0.25">
      <c r="A1" s="73" t="s">
        <v>81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19" x14ac:dyDescent="0.25">
      <c r="A2" s="73" t="s">
        <v>82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9" x14ac:dyDescent="0.25">
      <c r="A3" s="58" t="s">
        <v>55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9" ht="111.75" customHeight="1" x14ac:dyDescent="0.25">
      <c r="A4" s="18" t="s">
        <v>56</v>
      </c>
      <c r="B4" s="44" t="s">
        <v>57</v>
      </c>
      <c r="C4" s="18" t="s">
        <v>58</v>
      </c>
      <c r="D4" s="59" t="s">
        <v>59</v>
      </c>
      <c r="E4" s="59"/>
      <c r="F4" s="59"/>
      <c r="G4" s="59" t="s">
        <v>60</v>
      </c>
      <c r="H4" s="59"/>
      <c r="I4" s="59"/>
      <c r="J4" s="60" t="s">
        <v>61</v>
      </c>
      <c r="K4" s="61"/>
      <c r="L4" s="60" t="s">
        <v>85</v>
      </c>
      <c r="M4" s="61"/>
      <c r="N4" s="60" t="s">
        <v>86</v>
      </c>
      <c r="O4" s="61"/>
      <c r="P4" s="60" t="s">
        <v>62</v>
      </c>
      <c r="Q4" s="61"/>
      <c r="R4" s="20" t="s">
        <v>115</v>
      </c>
    </row>
    <row r="5" spans="1:19" x14ac:dyDescent="0.25">
      <c r="A5" s="21"/>
      <c r="B5" s="21"/>
      <c r="C5" s="21"/>
      <c r="D5" s="22" t="s">
        <v>63</v>
      </c>
      <c r="E5" s="23" t="s">
        <v>64</v>
      </c>
      <c r="F5" s="23" t="s">
        <v>65</v>
      </c>
      <c r="G5" s="22" t="s">
        <v>66</v>
      </c>
      <c r="H5" s="22" t="s">
        <v>67</v>
      </c>
      <c r="I5" s="23" t="s">
        <v>68</v>
      </c>
      <c r="J5" s="22" t="s">
        <v>69</v>
      </c>
      <c r="K5" s="22" t="s">
        <v>67</v>
      </c>
      <c r="L5" s="23" t="s">
        <v>70</v>
      </c>
      <c r="M5" s="22" t="s">
        <v>67</v>
      </c>
      <c r="N5" s="23" t="s">
        <v>70</v>
      </c>
      <c r="O5" s="22" t="s">
        <v>67</v>
      </c>
      <c r="P5" s="23" t="s">
        <v>70</v>
      </c>
      <c r="Q5" s="22" t="s">
        <v>67</v>
      </c>
      <c r="R5" s="21"/>
    </row>
    <row r="6" spans="1:19" x14ac:dyDescent="0.25">
      <c r="A6" s="24">
        <v>1</v>
      </c>
      <c r="B6" s="1" t="s">
        <v>45</v>
      </c>
      <c r="C6" s="21" t="s">
        <v>102</v>
      </c>
      <c r="D6" s="25">
        <v>11.752023869637846</v>
      </c>
      <c r="E6" s="26">
        <f t="shared" ref="E6:E12" si="0">+(D6/$D$13)*100</f>
        <v>102.05643605328767</v>
      </c>
      <c r="F6" s="27">
        <v>100</v>
      </c>
      <c r="G6" s="28">
        <v>19.8240625</v>
      </c>
      <c r="H6" s="28">
        <f t="shared" ref="H6:H12" si="1">+(G6-$G$13)</f>
        <v>-0.26453125000000099</v>
      </c>
      <c r="I6" s="28">
        <f>+(G6-$G$8)</f>
        <v>0.45484374999999844</v>
      </c>
      <c r="J6" s="29">
        <v>76.875</v>
      </c>
      <c r="K6" s="29">
        <f t="shared" ref="K6:K12" si="2">+(J6-$J$13)</f>
        <v>-2.0833333333333428</v>
      </c>
      <c r="L6" s="26">
        <v>1.1496667188631473</v>
      </c>
      <c r="M6" s="26">
        <f t="shared" ref="M6:M12" si="3">+(L6-$L$13)</f>
        <v>-0.13236061694814549</v>
      </c>
      <c r="N6" s="26">
        <v>1.7708333333333333</v>
      </c>
      <c r="O6" s="26">
        <f t="shared" ref="O6:O12" si="4">+(N6-$N$13)</f>
        <v>0.77380952380952384</v>
      </c>
      <c r="P6" s="26">
        <v>1.5560555860035026</v>
      </c>
      <c r="Q6" s="26">
        <f t="shared" ref="Q6:Q12" si="5">+(P6-$P$13)</f>
        <v>0.32682470412364761</v>
      </c>
      <c r="R6" s="24">
        <v>460</v>
      </c>
      <c r="S6" s="30"/>
    </row>
    <row r="7" spans="1:19" x14ac:dyDescent="0.25">
      <c r="A7" s="24">
        <v>2</v>
      </c>
      <c r="B7" s="1" t="s">
        <v>43</v>
      </c>
      <c r="C7" s="21" t="s">
        <v>102</v>
      </c>
      <c r="D7" s="28">
        <v>11.68334628953445</v>
      </c>
      <c r="E7" s="26">
        <f t="shared" si="0"/>
        <v>101.46002907353117</v>
      </c>
      <c r="F7" s="26">
        <f t="shared" ref="F7:F12" si="6">+(D7/$D$6)*100</f>
        <v>99.4156106142634</v>
      </c>
      <c r="G7" s="28">
        <v>20.397187500000001</v>
      </c>
      <c r="H7" s="28">
        <f t="shared" si="1"/>
        <v>0.30859375</v>
      </c>
      <c r="I7" s="28">
        <f t="shared" ref="I7:I12" si="7">+(G7-$G$8)</f>
        <v>1.0279687499999994</v>
      </c>
      <c r="J7" s="29">
        <v>78.708333333333329</v>
      </c>
      <c r="K7" s="29">
        <f t="shared" si="2"/>
        <v>-0.25000000000001421</v>
      </c>
      <c r="L7" s="26">
        <v>0.91440611872618394</v>
      </c>
      <c r="M7" s="26">
        <f t="shared" si="3"/>
        <v>-0.36762121708510886</v>
      </c>
      <c r="N7" s="26">
        <v>0.41666666666666663</v>
      </c>
      <c r="O7" s="26">
        <f t="shared" si="4"/>
        <v>-0.58035714285714279</v>
      </c>
      <c r="P7" s="26">
        <v>0.72466039985803354</v>
      </c>
      <c r="Q7" s="26">
        <f t="shared" si="5"/>
        <v>-0.50457048202182142</v>
      </c>
      <c r="R7" s="24">
        <v>450</v>
      </c>
      <c r="S7" s="30"/>
    </row>
    <row r="8" spans="1:19" x14ac:dyDescent="0.25">
      <c r="A8" s="24">
        <v>3</v>
      </c>
      <c r="B8" s="1" t="s">
        <v>34</v>
      </c>
      <c r="C8" s="21" t="s">
        <v>102</v>
      </c>
      <c r="D8" s="28">
        <v>11.656056734352235</v>
      </c>
      <c r="E8" s="26">
        <f t="shared" si="0"/>
        <v>101.22304225540772</v>
      </c>
      <c r="F8" s="26">
        <f t="shared" si="6"/>
        <v>99.183399077893739</v>
      </c>
      <c r="G8" s="25">
        <v>19.369218750000002</v>
      </c>
      <c r="H8" s="28">
        <f t="shared" si="1"/>
        <v>-0.71937499999999943</v>
      </c>
      <c r="I8" s="28">
        <f t="shared" si="7"/>
        <v>0</v>
      </c>
      <c r="J8" s="29">
        <v>79.166666666666657</v>
      </c>
      <c r="K8" s="29">
        <f t="shared" si="2"/>
        <v>0.20833333333331439</v>
      </c>
      <c r="L8" s="26">
        <v>1.4069372034955854</v>
      </c>
      <c r="M8" s="26">
        <f t="shared" si="3"/>
        <v>0.12490986768429257</v>
      </c>
      <c r="N8" s="26">
        <v>1.1458333333333335</v>
      </c>
      <c r="O8" s="26">
        <f t="shared" si="4"/>
        <v>0.14880952380952406</v>
      </c>
      <c r="P8" s="26">
        <v>1.3936300353724247</v>
      </c>
      <c r="Q8" s="26">
        <f t="shared" si="5"/>
        <v>0.16439915349256973</v>
      </c>
      <c r="R8" s="24">
        <v>450</v>
      </c>
      <c r="S8" s="30"/>
    </row>
    <row r="9" spans="1:19" x14ac:dyDescent="0.25">
      <c r="A9" s="24">
        <v>4</v>
      </c>
      <c r="B9" s="1" t="s">
        <v>44</v>
      </c>
      <c r="C9" s="21" t="s">
        <v>99</v>
      </c>
      <c r="D9" s="28">
        <v>11.500411536246876</v>
      </c>
      <c r="E9" s="26">
        <f t="shared" si="0"/>
        <v>99.871394710810762</v>
      </c>
      <c r="F9" s="26">
        <f t="shared" si="6"/>
        <v>97.858987216312357</v>
      </c>
      <c r="G9" s="28">
        <v>19.770468750000003</v>
      </c>
      <c r="H9" s="28">
        <f t="shared" si="1"/>
        <v>-0.31812499999999844</v>
      </c>
      <c r="I9" s="28">
        <f t="shared" si="7"/>
        <v>0.40125000000000099</v>
      </c>
      <c r="J9" s="29">
        <v>78.875</v>
      </c>
      <c r="K9" s="29">
        <f t="shared" si="2"/>
        <v>-8.3333333333342807E-2</v>
      </c>
      <c r="L9" s="26">
        <v>1.6252602424685922</v>
      </c>
      <c r="M9" s="26">
        <f t="shared" si="3"/>
        <v>0.34323290665729944</v>
      </c>
      <c r="N9" s="26">
        <v>2.1527777777777777</v>
      </c>
      <c r="O9" s="26">
        <f t="shared" si="4"/>
        <v>1.1557539682539684</v>
      </c>
      <c r="P9" s="26">
        <v>1.9911048192633274</v>
      </c>
      <c r="Q9" s="26">
        <f t="shared" si="5"/>
        <v>0.76187393738347242</v>
      </c>
      <c r="R9" s="24">
        <v>450</v>
      </c>
      <c r="S9" s="30"/>
    </row>
    <row r="10" spans="1:19" x14ac:dyDescent="0.25">
      <c r="A10" s="24">
        <v>5</v>
      </c>
      <c r="B10" s="1" t="s">
        <v>42</v>
      </c>
      <c r="C10" s="21" t="s">
        <v>102</v>
      </c>
      <c r="D10" s="28">
        <v>11.450017383452179</v>
      </c>
      <c r="E10" s="26">
        <f t="shared" si="0"/>
        <v>99.433763908729176</v>
      </c>
      <c r="F10" s="26">
        <f t="shared" si="6"/>
        <v>97.430174670033466</v>
      </c>
      <c r="G10" s="43">
        <v>19.64109375</v>
      </c>
      <c r="H10" s="28">
        <f t="shared" si="1"/>
        <v>-0.44750000000000156</v>
      </c>
      <c r="I10" s="28">
        <f t="shared" si="7"/>
        <v>0.27187499999999787</v>
      </c>
      <c r="J10" s="29">
        <v>78.25</v>
      </c>
      <c r="K10" s="29">
        <f t="shared" si="2"/>
        <v>-0.70833333333334281</v>
      </c>
      <c r="L10" s="26">
        <v>1.862477402586701</v>
      </c>
      <c r="M10" s="26">
        <f t="shared" si="3"/>
        <v>0.58045006677540822</v>
      </c>
      <c r="N10" s="26">
        <v>0.24305555555555555</v>
      </c>
      <c r="O10" s="26">
        <f t="shared" si="4"/>
        <v>-0.75396825396825384</v>
      </c>
      <c r="P10" s="26">
        <v>1.2079729292866868</v>
      </c>
      <c r="Q10" s="26">
        <f t="shared" si="5"/>
        <v>-2.1257952593168206E-2</v>
      </c>
      <c r="R10" s="24">
        <v>450</v>
      </c>
      <c r="S10" s="30"/>
    </row>
    <row r="11" spans="1:19" x14ac:dyDescent="0.25">
      <c r="A11" s="24">
        <v>6</v>
      </c>
      <c r="B11" s="1" t="s">
        <v>47</v>
      </c>
      <c r="C11" s="21" t="s">
        <v>100</v>
      </c>
      <c r="D11" s="28">
        <v>11.343333080534165</v>
      </c>
      <c r="E11" s="26">
        <f t="shared" si="0"/>
        <v>98.507300530215176</v>
      </c>
      <c r="F11" s="26">
        <f t="shared" si="6"/>
        <v>96.522379518309521</v>
      </c>
      <c r="G11" s="28">
        <v>20.944531250000001</v>
      </c>
      <c r="H11" s="28">
        <f t="shared" si="1"/>
        <v>0.85593749999999957</v>
      </c>
      <c r="I11" s="28">
        <f t="shared" si="7"/>
        <v>1.575312499999999</v>
      </c>
      <c r="J11" s="29">
        <v>81.166666666666671</v>
      </c>
      <c r="K11" s="29">
        <f t="shared" si="2"/>
        <v>2.2083333333333286</v>
      </c>
      <c r="L11" s="26">
        <v>0.79482786392967375</v>
      </c>
      <c r="M11" s="26">
        <f t="shared" si="3"/>
        <v>-0.48719947188161905</v>
      </c>
      <c r="N11" s="26">
        <v>0.72916666666666663</v>
      </c>
      <c r="O11" s="26">
        <f t="shared" si="4"/>
        <v>-0.26785714285714279</v>
      </c>
      <c r="P11" s="26">
        <v>0.81143184535682589</v>
      </c>
      <c r="Q11" s="26">
        <f t="shared" si="5"/>
        <v>-0.41779903652302908</v>
      </c>
      <c r="R11" s="24">
        <v>480</v>
      </c>
      <c r="S11" s="30"/>
    </row>
    <row r="12" spans="1:19" x14ac:dyDescent="0.25">
      <c r="A12" s="24">
        <v>7</v>
      </c>
      <c r="B12" s="1" t="s">
        <v>46</v>
      </c>
      <c r="C12" s="21" t="s">
        <v>102</v>
      </c>
      <c r="D12" s="28">
        <v>11.221356140316914</v>
      </c>
      <c r="E12" s="26">
        <f t="shared" si="0"/>
        <v>97.448033468018409</v>
      </c>
      <c r="F12" s="26">
        <f t="shared" si="6"/>
        <v>95.484456675654414</v>
      </c>
      <c r="G12" s="28">
        <v>20.673593749999998</v>
      </c>
      <c r="H12" s="28">
        <f t="shared" si="1"/>
        <v>0.5849999999999973</v>
      </c>
      <c r="I12" s="28">
        <f t="shared" si="7"/>
        <v>1.3043749999999967</v>
      </c>
      <c r="J12" s="29">
        <v>79.666666666666671</v>
      </c>
      <c r="K12" s="29">
        <f t="shared" si="2"/>
        <v>0.7083333333333286</v>
      </c>
      <c r="L12" s="26">
        <v>1.2206158006091679</v>
      </c>
      <c r="M12" s="26">
        <f t="shared" si="3"/>
        <v>-6.1411535202124945E-2</v>
      </c>
      <c r="N12" s="26">
        <v>0.52083333333333337</v>
      </c>
      <c r="O12" s="26">
        <f t="shared" si="4"/>
        <v>-0.47619047619047605</v>
      </c>
      <c r="P12" s="26">
        <v>0.91976055801818313</v>
      </c>
      <c r="Q12" s="26">
        <f t="shared" si="5"/>
        <v>-0.30947032386167184</v>
      </c>
      <c r="R12" s="24">
        <v>470</v>
      </c>
      <c r="S12" s="30"/>
    </row>
    <row r="13" spans="1:19" x14ac:dyDescent="0.25">
      <c r="A13" s="21"/>
      <c r="B13" s="31" t="s">
        <v>71</v>
      </c>
      <c r="C13" s="21"/>
      <c r="D13" s="32">
        <f>AVERAGE(D6:D12)</f>
        <v>11.515220719153522</v>
      </c>
      <c r="E13" s="32">
        <f>AVERAGE(E6:E12)</f>
        <v>100.00000000000001</v>
      </c>
      <c r="F13" s="32" t="s">
        <v>72</v>
      </c>
      <c r="G13" s="32">
        <f>AVERAGE(G6:G12)</f>
        <v>20.088593750000001</v>
      </c>
      <c r="H13" s="32">
        <f>AVERAGE(H6:H12)</f>
        <v>-5.0753052554292868E-16</v>
      </c>
      <c r="I13" s="32" t="s">
        <v>72</v>
      </c>
      <c r="J13" s="32">
        <f t="shared" ref="J13:Q13" si="8">AVERAGE(J6:J12)</f>
        <v>78.958333333333343</v>
      </c>
      <c r="K13" s="32">
        <f t="shared" si="8"/>
        <v>-1.0150610510858574E-14</v>
      </c>
      <c r="L13" s="32">
        <f t="shared" si="8"/>
        <v>1.2820273358112928</v>
      </c>
      <c r="M13" s="32">
        <f t="shared" si="8"/>
        <v>2.6962559169468085E-16</v>
      </c>
      <c r="N13" s="32">
        <f t="shared" si="8"/>
        <v>0.99702380952380942</v>
      </c>
      <c r="O13" s="32">
        <f t="shared" si="8"/>
        <v>1.1102230246251565E-16</v>
      </c>
      <c r="P13" s="32">
        <f t="shared" si="8"/>
        <v>1.229230881879855</v>
      </c>
      <c r="Q13" s="32">
        <f t="shared" si="8"/>
        <v>-1.1102230246251565E-16</v>
      </c>
      <c r="R13" s="24"/>
    </row>
    <row r="14" spans="1:19" ht="15.75" x14ac:dyDescent="0.3">
      <c r="A14" s="21"/>
      <c r="B14" s="21" t="s">
        <v>37</v>
      </c>
      <c r="C14" s="21"/>
      <c r="D14" s="28">
        <v>0.21538235796428787</v>
      </c>
      <c r="E14" s="28"/>
      <c r="F14" s="24"/>
      <c r="G14" s="28">
        <v>0.33574481174452325</v>
      </c>
      <c r="H14" s="28"/>
      <c r="I14" s="24"/>
      <c r="J14" s="28">
        <v>0.6450667493407608</v>
      </c>
      <c r="K14" s="24"/>
      <c r="L14" s="28">
        <v>1.1089010843766907</v>
      </c>
      <c r="M14" s="24"/>
      <c r="N14" s="28">
        <v>0.87779261151319787</v>
      </c>
      <c r="O14" s="24"/>
      <c r="P14" s="28">
        <v>0.82312082260418407</v>
      </c>
      <c r="Q14" s="24"/>
      <c r="R14" s="24"/>
    </row>
    <row r="15" spans="1:19" x14ac:dyDescent="0.25">
      <c r="A15" s="21"/>
      <c r="B15" s="21" t="s">
        <v>38</v>
      </c>
      <c r="C15" s="21"/>
      <c r="D15" s="28">
        <v>1.25960264393018</v>
      </c>
      <c r="E15" s="24"/>
      <c r="F15" s="24"/>
      <c r="G15" s="28">
        <v>1.1255258585200307</v>
      </c>
      <c r="H15" s="24"/>
      <c r="I15" s="24"/>
      <c r="J15" s="28">
        <v>0.55017694417105445</v>
      </c>
      <c r="K15" s="24"/>
      <c r="L15" s="28">
        <v>58.249369091700395</v>
      </c>
      <c r="M15" s="24"/>
      <c r="N15" s="28">
        <v>59.290087935659081</v>
      </c>
      <c r="O15" s="24"/>
      <c r="P15" s="28">
        <v>45.094733934005511</v>
      </c>
      <c r="Q15" s="24"/>
      <c r="R15" s="24"/>
    </row>
    <row r="16" spans="1:19" x14ac:dyDescent="0.25">
      <c r="A16" s="21"/>
      <c r="B16" s="21" t="s">
        <v>73</v>
      </c>
      <c r="C16" s="21"/>
      <c r="D16" s="24">
        <v>16</v>
      </c>
      <c r="E16" s="24"/>
      <c r="F16" s="24"/>
      <c r="G16" s="24">
        <v>16</v>
      </c>
      <c r="H16" s="24"/>
      <c r="I16" s="24"/>
      <c r="J16" s="24">
        <v>6</v>
      </c>
      <c r="K16" s="24"/>
      <c r="L16" s="24">
        <v>14</v>
      </c>
      <c r="M16" s="24"/>
      <c r="N16" s="24">
        <v>12</v>
      </c>
      <c r="O16" s="24"/>
      <c r="P16" s="24">
        <v>12</v>
      </c>
      <c r="Q16" s="24"/>
      <c r="R16" s="24"/>
    </row>
    <row r="17" spans="1:19" x14ac:dyDescent="0.25">
      <c r="A17" s="33" t="s">
        <v>109</v>
      </c>
      <c r="B17" s="34"/>
      <c r="C17" s="34"/>
      <c r="D17" s="35"/>
      <c r="E17" s="35"/>
      <c r="F17" s="35"/>
      <c r="G17" s="36"/>
      <c r="H17" s="36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1:19" x14ac:dyDescent="0.25">
      <c r="B18" s="37" t="s">
        <v>74</v>
      </c>
    </row>
    <row r="19" spans="1:19" x14ac:dyDescent="0.25">
      <c r="B19" s="39" t="s">
        <v>75</v>
      </c>
    </row>
    <row r="20" spans="1:19" x14ac:dyDescent="0.25">
      <c r="B20" s="39" t="s">
        <v>76</v>
      </c>
    </row>
    <row r="21" spans="1:19" x14ac:dyDescent="0.25">
      <c r="B21" s="38" t="s">
        <v>77</v>
      </c>
    </row>
    <row r="22" spans="1:19" x14ac:dyDescent="0.25">
      <c r="B22" s="38" t="s">
        <v>78</v>
      </c>
      <c r="D22" s="40"/>
      <c r="E22" s="40"/>
      <c r="F22" s="40"/>
      <c r="G22" s="40"/>
      <c r="H22" s="40"/>
      <c r="I22" s="41"/>
      <c r="S22" s="33"/>
    </row>
    <row r="23" spans="1:19" x14ac:dyDescent="0.25">
      <c r="P23" s="42"/>
    </row>
    <row r="24" spans="1:19" x14ac:dyDescent="0.25">
      <c r="P24" s="42"/>
      <c r="Q24" s="42"/>
    </row>
    <row r="25" spans="1:19" x14ac:dyDescent="0.25">
      <c r="P25" s="42"/>
      <c r="Q25" s="42"/>
    </row>
    <row r="26" spans="1:19" x14ac:dyDescent="0.25">
      <c r="P26" s="42"/>
      <c r="Q26" s="42"/>
    </row>
    <row r="27" spans="1:19" x14ac:dyDescent="0.25">
      <c r="P27" s="42"/>
      <c r="Q27" s="42"/>
    </row>
    <row r="28" spans="1:19" x14ac:dyDescent="0.25">
      <c r="P28" s="42"/>
      <c r="Q28" s="42"/>
    </row>
    <row r="29" spans="1:19" x14ac:dyDescent="0.25">
      <c r="P29" s="42"/>
      <c r="Q29" s="42"/>
    </row>
    <row r="30" spans="1:19" x14ac:dyDescent="0.25">
      <c r="P30" s="42"/>
      <c r="Q30" s="42"/>
    </row>
    <row r="31" spans="1:19" x14ac:dyDescent="0.25">
      <c r="P31" s="42"/>
      <c r="Q31" s="42"/>
    </row>
    <row r="32" spans="1:19" x14ac:dyDescent="0.25">
      <c r="P32" s="42"/>
      <c r="Q32" s="42"/>
    </row>
    <row r="33" spans="16:17" x14ac:dyDescent="0.25">
      <c r="P33" s="42"/>
      <c r="Q33" s="42"/>
    </row>
    <row r="34" spans="16:17" x14ac:dyDescent="0.25">
      <c r="P34" s="42"/>
      <c r="Q34" s="42"/>
    </row>
    <row r="35" spans="16:17" x14ac:dyDescent="0.25">
      <c r="P35" s="42"/>
      <c r="Q35" s="42"/>
    </row>
    <row r="36" spans="16:17" x14ac:dyDescent="0.25">
      <c r="P36" s="42"/>
      <c r="Q36" s="42"/>
    </row>
    <row r="37" spans="16:17" x14ac:dyDescent="0.25">
      <c r="P37" s="42"/>
      <c r="Q37" s="42"/>
    </row>
    <row r="38" spans="16:17" x14ac:dyDescent="0.25">
      <c r="P38" s="42"/>
      <c r="Q38" s="42"/>
    </row>
    <row r="39" spans="16:17" x14ac:dyDescent="0.25">
      <c r="P39" s="42"/>
      <c r="Q39" s="42"/>
    </row>
    <row r="40" spans="16:17" x14ac:dyDescent="0.25">
      <c r="P40" s="42"/>
      <c r="Q40" s="42"/>
    </row>
    <row r="41" spans="16:17" x14ac:dyDescent="0.25">
      <c r="Q41" s="42"/>
    </row>
  </sheetData>
  <sheetProtection algorithmName="SHA-512" hashValue="qsyt+5wWYQEEeifiLtHmYELwdCuaqGIfPxDkKhFZ8EpzwMr96FHxCzvkgx1Iz/ibK86jQAlL7jBptbhW0X+obg==" saltValue="ctT80D861g746sTkqtgOMQ==" spinCount="100000" sheet="1" objects="1" scenarios="1"/>
  <mergeCells count="9">
    <mergeCell ref="A1:R1"/>
    <mergeCell ref="A2:R2"/>
    <mergeCell ref="A3:R3"/>
    <mergeCell ref="D4:F4"/>
    <mergeCell ref="G4:I4"/>
    <mergeCell ref="J4:K4"/>
    <mergeCell ref="L4:M4"/>
    <mergeCell ref="N4:O4"/>
    <mergeCell ref="P4:Q4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T17"/>
  <sheetViews>
    <sheetView zoomScale="75" zoomScaleNormal="75" workbookViewId="0">
      <selection activeCell="A17" sqref="A17"/>
    </sheetView>
  </sheetViews>
  <sheetFormatPr defaultRowHeight="15" x14ac:dyDescent="0.25"/>
  <cols>
    <col min="2" max="2" width="10.140625" customWidth="1"/>
  </cols>
  <sheetData>
    <row r="1" spans="1:20" x14ac:dyDescent="0.25">
      <c r="A1" s="62" t="s">
        <v>0</v>
      </c>
      <c r="B1" s="63"/>
      <c r="C1" s="63"/>
      <c r="D1" s="63"/>
      <c r="E1" s="63"/>
      <c r="F1" s="63"/>
      <c r="G1" s="63"/>
      <c r="H1" s="63"/>
      <c r="I1" s="64"/>
      <c r="J1" s="62" t="s">
        <v>1</v>
      </c>
      <c r="K1" s="63"/>
      <c r="L1" s="63"/>
      <c r="M1" s="63"/>
      <c r="N1" s="63"/>
      <c r="O1" s="63"/>
      <c r="P1" s="63"/>
      <c r="Q1" s="63"/>
      <c r="R1" s="63"/>
      <c r="S1" s="63"/>
      <c r="T1" s="64"/>
    </row>
    <row r="2" spans="1:20" x14ac:dyDescent="0.25">
      <c r="A2" s="65" t="s">
        <v>39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x14ac:dyDescent="0.25">
      <c r="A3" s="65" t="s">
        <v>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96" x14ac:dyDescent="0.25">
      <c r="A4" s="1"/>
      <c r="B4" s="2" t="s">
        <v>4</v>
      </c>
      <c r="C4" s="3" t="s">
        <v>5</v>
      </c>
      <c r="D4" s="4" t="s">
        <v>6</v>
      </c>
      <c r="E4" s="5" t="s">
        <v>7</v>
      </c>
      <c r="F4" s="3" t="s">
        <v>8</v>
      </c>
      <c r="G4" s="6" t="s">
        <v>9</v>
      </c>
      <c r="H4" s="3" t="s">
        <v>10</v>
      </c>
      <c r="I4" s="6" t="s">
        <v>40</v>
      </c>
      <c r="J4" s="6" t="s">
        <v>12</v>
      </c>
      <c r="K4" s="3" t="s">
        <v>13</v>
      </c>
      <c r="L4" s="7" t="s">
        <v>14</v>
      </c>
      <c r="M4" s="5" t="s">
        <v>15</v>
      </c>
      <c r="N4" s="7" t="s">
        <v>16</v>
      </c>
      <c r="O4" s="3" t="s">
        <v>17</v>
      </c>
      <c r="P4" s="3" t="s">
        <v>41</v>
      </c>
      <c r="Q4" s="3" t="s">
        <v>18</v>
      </c>
      <c r="R4" s="8" t="s">
        <v>19</v>
      </c>
      <c r="S4" s="9" t="s">
        <v>20</v>
      </c>
      <c r="T4" s="9" t="s">
        <v>21</v>
      </c>
    </row>
    <row r="5" spans="1:20" x14ac:dyDescent="0.25">
      <c r="A5" s="10">
        <v>1</v>
      </c>
      <c r="B5" s="1" t="s">
        <v>34</v>
      </c>
      <c r="C5" s="11">
        <v>16.689580582280072</v>
      </c>
      <c r="D5" s="12">
        <v>14.859136640885367</v>
      </c>
      <c r="E5" s="11">
        <v>14.713475444884612</v>
      </c>
      <c r="F5" s="11">
        <v>13.86393762183236</v>
      </c>
      <c r="G5" s="11">
        <v>13.065739168710305</v>
      </c>
      <c r="H5" s="11">
        <v>13.971197258378918</v>
      </c>
      <c r="I5" s="11">
        <v>13.198415393322014</v>
      </c>
      <c r="J5" s="11">
        <v>13.041834873923158</v>
      </c>
      <c r="K5" s="11">
        <v>12.935905175124189</v>
      </c>
      <c r="L5" s="11">
        <v>11.891838716838716</v>
      </c>
      <c r="M5" s="11">
        <v>11.566502367028683</v>
      </c>
      <c r="N5" s="11">
        <v>9.0299817644469584</v>
      </c>
      <c r="O5" s="11">
        <v>8.7996117516012262</v>
      </c>
      <c r="P5" s="11">
        <v>9.5650097465886947</v>
      </c>
      <c r="Q5" s="11">
        <v>4.582311513550902</v>
      </c>
      <c r="R5" s="11">
        <v>4.7224297302395772</v>
      </c>
      <c r="S5" s="13">
        <f>AVERAGE(C5:R5)</f>
        <v>11.656056734352235</v>
      </c>
      <c r="T5" s="14">
        <f t="shared" ref="T5:T12" si="0">+(S5-$S$12)</f>
        <v>0.14083601519871181</v>
      </c>
    </row>
    <row r="6" spans="1:20" x14ac:dyDescent="0.25">
      <c r="A6" s="10">
        <v>2</v>
      </c>
      <c r="B6" s="1" t="s">
        <v>42</v>
      </c>
      <c r="C6" s="11">
        <v>16.379425265673145</v>
      </c>
      <c r="D6" s="12">
        <v>14.185134349651007</v>
      </c>
      <c r="E6" s="11">
        <v>14.320930013205054</v>
      </c>
      <c r="F6" s="11">
        <v>13.767413905133203</v>
      </c>
      <c r="G6" s="11">
        <v>11.733509400741998</v>
      </c>
      <c r="H6" s="11">
        <v>13.220933157265923</v>
      </c>
      <c r="I6" s="11">
        <v>12.370609318996413</v>
      </c>
      <c r="J6" s="11">
        <v>12.763918757467145</v>
      </c>
      <c r="K6" s="11">
        <v>12.159004590328866</v>
      </c>
      <c r="L6" s="11">
        <v>12.122163773726275</v>
      </c>
      <c r="M6" s="11">
        <v>11.08137566137566</v>
      </c>
      <c r="N6" s="11">
        <v>10.161107967050242</v>
      </c>
      <c r="O6" s="11">
        <v>10.260994402673351</v>
      </c>
      <c r="P6" s="11">
        <v>9.2628979857050044</v>
      </c>
      <c r="Q6" s="11">
        <v>4.6339872979940893</v>
      </c>
      <c r="R6" s="11">
        <v>4.7768722882475005</v>
      </c>
      <c r="S6" s="13">
        <f t="shared" ref="S6:S11" si="1">AVERAGE(C6:R6)</f>
        <v>11.450017383452177</v>
      </c>
      <c r="T6" s="14">
        <f t="shared" si="0"/>
        <v>-6.5203335701346177E-2</v>
      </c>
    </row>
    <row r="7" spans="1:20" x14ac:dyDescent="0.25">
      <c r="A7" s="10">
        <v>3</v>
      </c>
      <c r="B7" s="1" t="s">
        <v>43</v>
      </c>
      <c r="C7" s="11">
        <v>16.415883795510283</v>
      </c>
      <c r="D7" s="12">
        <v>14.422605797648242</v>
      </c>
      <c r="E7" s="11">
        <v>14.399356685845438</v>
      </c>
      <c r="F7" s="11">
        <v>13.480799220272905</v>
      </c>
      <c r="G7" s="11">
        <v>12.746500660252782</v>
      </c>
      <c r="H7" s="11">
        <v>13.243491794001132</v>
      </c>
      <c r="I7" s="11">
        <v>12.593979123435828</v>
      </c>
      <c r="J7" s="11">
        <v>12.870596742752939</v>
      </c>
      <c r="K7" s="11">
        <v>13.074064641891464</v>
      </c>
      <c r="L7" s="11">
        <v>12.256676656676657</v>
      </c>
      <c r="M7" s="11">
        <v>11.693720412141465</v>
      </c>
      <c r="N7" s="11">
        <v>11.128227378482048</v>
      </c>
      <c r="O7" s="11">
        <v>10.438934753550544</v>
      </c>
      <c r="P7" s="11">
        <v>8.4009421702404179</v>
      </c>
      <c r="Q7" s="11">
        <v>4.7256052317172852</v>
      </c>
      <c r="R7" s="11">
        <v>5.0421555681317987</v>
      </c>
      <c r="S7" s="13">
        <f t="shared" si="1"/>
        <v>11.683346289534452</v>
      </c>
      <c r="T7" s="14">
        <f t="shared" si="0"/>
        <v>0.16812557038092812</v>
      </c>
    </row>
    <row r="8" spans="1:20" x14ac:dyDescent="0.25">
      <c r="A8" s="10">
        <v>4</v>
      </c>
      <c r="B8" s="1" t="s">
        <v>44</v>
      </c>
      <c r="C8" s="11">
        <v>16.895934729296357</v>
      </c>
      <c r="D8" s="12">
        <v>15.259120920581022</v>
      </c>
      <c r="E8" s="11">
        <v>15.38212286989876</v>
      </c>
      <c r="F8" s="11">
        <v>13.783658219623131</v>
      </c>
      <c r="G8" s="11">
        <v>12.833892976168016</v>
      </c>
      <c r="H8" s="11">
        <v>13.692812676853423</v>
      </c>
      <c r="I8" s="11">
        <v>11.588445576306356</v>
      </c>
      <c r="J8" s="11">
        <v>12.782173174872664</v>
      </c>
      <c r="K8" s="11">
        <v>12.717286046657863</v>
      </c>
      <c r="L8" s="11">
        <v>12.353354978354977</v>
      </c>
      <c r="M8" s="11">
        <v>11.402570314675579</v>
      </c>
      <c r="N8" s="11">
        <v>8.915214110545179</v>
      </c>
      <c r="O8" s="11">
        <v>8.2911168198273462</v>
      </c>
      <c r="P8" s="11">
        <v>8.4637481725146202</v>
      </c>
      <c r="Q8" s="11">
        <v>5.3690687291705963</v>
      </c>
      <c r="R8" s="11">
        <v>4.2760642646041624</v>
      </c>
      <c r="S8" s="13">
        <f t="shared" si="1"/>
        <v>11.50041153624688</v>
      </c>
      <c r="T8" s="14">
        <f t="shared" si="0"/>
        <v>-1.4809182906644125E-2</v>
      </c>
    </row>
    <row r="9" spans="1:20" x14ac:dyDescent="0.25">
      <c r="A9" s="10">
        <v>5</v>
      </c>
      <c r="B9" s="1" t="s">
        <v>45</v>
      </c>
      <c r="C9" s="11">
        <v>16.682770546437776</v>
      </c>
      <c r="D9" s="12">
        <v>15.081707853864048</v>
      </c>
      <c r="E9" s="11">
        <v>14.435427277872098</v>
      </c>
      <c r="F9" s="11">
        <v>14.242332683560752</v>
      </c>
      <c r="G9" s="11">
        <v>13.0229044834308</v>
      </c>
      <c r="H9" s="11">
        <v>12.873775388291516</v>
      </c>
      <c r="I9" s="11">
        <v>12.484012450481041</v>
      </c>
      <c r="J9" s="11">
        <v>13.500971514808525</v>
      </c>
      <c r="K9" s="11">
        <v>12.337912245331069</v>
      </c>
      <c r="L9" s="11">
        <v>12.706843156843158</v>
      </c>
      <c r="M9" s="11">
        <v>11.261125034809247</v>
      </c>
      <c r="N9" s="11">
        <v>9.7845555673457838</v>
      </c>
      <c r="O9" s="11">
        <v>9.7764907546644402</v>
      </c>
      <c r="P9" s="11">
        <v>9.5073424301494498</v>
      </c>
      <c r="Q9" s="11">
        <v>5.3632585046846497</v>
      </c>
      <c r="R9" s="11">
        <v>4.9709520216311383</v>
      </c>
      <c r="S9" s="13">
        <f t="shared" si="1"/>
        <v>11.752023869637844</v>
      </c>
      <c r="T9" s="14">
        <f t="shared" si="0"/>
        <v>0.23680315048432021</v>
      </c>
    </row>
    <row r="10" spans="1:20" x14ac:dyDescent="0.25">
      <c r="A10" s="10">
        <v>6</v>
      </c>
      <c r="B10" s="1" t="s">
        <v>46</v>
      </c>
      <c r="C10" s="11">
        <v>15.804090423190591</v>
      </c>
      <c r="D10" s="12">
        <v>14.296022763000689</v>
      </c>
      <c r="E10" s="11">
        <v>14.033437087342012</v>
      </c>
      <c r="F10" s="11">
        <v>13.521637426900586</v>
      </c>
      <c r="G10" s="11">
        <v>12.577202414638748</v>
      </c>
      <c r="H10" s="11">
        <v>12.650600515625982</v>
      </c>
      <c r="I10" s="11">
        <v>12.524759479343519</v>
      </c>
      <c r="J10" s="11">
        <v>12.078529444130037</v>
      </c>
      <c r="K10" s="11">
        <v>12.732443564107399</v>
      </c>
      <c r="L10" s="11">
        <v>11.423859473859473</v>
      </c>
      <c r="M10" s="11">
        <v>11.271203007518796</v>
      </c>
      <c r="N10" s="11">
        <v>9.5889266176193164</v>
      </c>
      <c r="O10" s="11">
        <v>9.2602354775828459</v>
      </c>
      <c r="P10" s="11">
        <v>8.3645614035087732</v>
      </c>
      <c r="Q10" s="11">
        <v>4.9353015154373381</v>
      </c>
      <c r="R10" s="11">
        <v>4.4788876312645414</v>
      </c>
      <c r="S10" s="13">
        <f t="shared" si="1"/>
        <v>11.221356140316916</v>
      </c>
      <c r="T10" s="14">
        <f t="shared" si="0"/>
        <v>-0.2938645788366081</v>
      </c>
    </row>
    <row r="11" spans="1:20" x14ac:dyDescent="0.25">
      <c r="A11" s="10">
        <v>7</v>
      </c>
      <c r="B11" s="1" t="s">
        <v>47</v>
      </c>
      <c r="C11" s="11">
        <v>16.077563981638683</v>
      </c>
      <c r="D11" s="12">
        <v>14.746236559139785</v>
      </c>
      <c r="E11" s="11">
        <v>13.934081619820159</v>
      </c>
      <c r="F11" s="11">
        <v>14.016276803118906</v>
      </c>
      <c r="G11" s="11">
        <v>12.670131421744324</v>
      </c>
      <c r="H11" s="11">
        <v>13.052015343017041</v>
      </c>
      <c r="I11" s="11">
        <v>12.322630950135192</v>
      </c>
      <c r="J11" s="11">
        <v>13.057350814311764</v>
      </c>
      <c r="K11" s="11">
        <v>12.817012513362258</v>
      </c>
      <c r="L11" s="11">
        <v>11.98517316017316</v>
      </c>
      <c r="M11" s="11">
        <v>11.197800055694792</v>
      </c>
      <c r="N11" s="11">
        <v>9.3118090926240331</v>
      </c>
      <c r="O11" s="11">
        <v>9.0371235588972425</v>
      </c>
      <c r="P11" s="11">
        <v>8.0424301494476946</v>
      </c>
      <c r="Q11" s="11">
        <v>5.1329434697855749</v>
      </c>
      <c r="R11" s="11">
        <v>4.0927497956360437</v>
      </c>
      <c r="S11" s="13">
        <f t="shared" si="1"/>
        <v>11.343333080534164</v>
      </c>
      <c r="T11" s="14">
        <f t="shared" si="0"/>
        <v>-0.17188763861935996</v>
      </c>
    </row>
    <row r="12" spans="1:20" x14ac:dyDescent="0.25">
      <c r="A12" s="1"/>
      <c r="B12" s="15" t="s">
        <v>20</v>
      </c>
      <c r="C12" s="13">
        <f t="shared" ref="C12:S12" si="2">AVERAGE(C5:C11)</f>
        <v>16.420749903432416</v>
      </c>
      <c r="D12" s="13">
        <f t="shared" si="2"/>
        <v>14.692852126395739</v>
      </c>
      <c r="E12" s="13">
        <f t="shared" si="2"/>
        <v>14.459832999838303</v>
      </c>
      <c r="F12" s="13">
        <f t="shared" si="2"/>
        <v>13.810865125777402</v>
      </c>
      <c r="G12" s="13">
        <f t="shared" si="2"/>
        <v>12.664268646526711</v>
      </c>
      <c r="H12" s="13">
        <f t="shared" si="2"/>
        <v>13.243546590490563</v>
      </c>
      <c r="I12" s="13">
        <f t="shared" si="2"/>
        <v>12.440407470288623</v>
      </c>
      <c r="J12" s="13">
        <f t="shared" si="2"/>
        <v>12.870767903180891</v>
      </c>
      <c r="K12" s="13">
        <f t="shared" si="2"/>
        <v>12.68194696811473</v>
      </c>
      <c r="L12" s="13">
        <f t="shared" si="2"/>
        <v>12.105701416638917</v>
      </c>
      <c r="M12" s="13">
        <f t="shared" si="2"/>
        <v>11.35347097903489</v>
      </c>
      <c r="N12" s="13">
        <f t="shared" si="2"/>
        <v>9.7028317854447952</v>
      </c>
      <c r="O12" s="13">
        <f t="shared" si="2"/>
        <v>9.4092153598281421</v>
      </c>
      <c r="P12" s="13">
        <f t="shared" si="2"/>
        <v>8.8009902940220943</v>
      </c>
      <c r="Q12" s="13">
        <f t="shared" si="2"/>
        <v>4.9632108946200617</v>
      </c>
      <c r="R12" s="13">
        <f t="shared" si="2"/>
        <v>4.6228730428221088</v>
      </c>
      <c r="S12" s="13">
        <f t="shared" si="2"/>
        <v>11.515220719153524</v>
      </c>
      <c r="T12" s="14">
        <f t="shared" si="0"/>
        <v>0</v>
      </c>
    </row>
    <row r="13" spans="1:20" x14ac:dyDescent="0.25">
      <c r="A13" s="1"/>
      <c r="B13" s="15" t="s">
        <v>35</v>
      </c>
      <c r="C13" s="13">
        <f t="shared" ref="C13:S13" si="3">MAX(C5:C11)</f>
        <v>16.895934729296357</v>
      </c>
      <c r="D13" s="13">
        <f t="shared" si="3"/>
        <v>15.259120920581022</v>
      </c>
      <c r="E13" s="13">
        <f t="shared" si="3"/>
        <v>15.38212286989876</v>
      </c>
      <c r="F13" s="13">
        <f t="shared" si="3"/>
        <v>14.242332683560752</v>
      </c>
      <c r="G13" s="13">
        <f t="shared" si="3"/>
        <v>13.065739168710305</v>
      </c>
      <c r="H13" s="13">
        <f t="shared" si="3"/>
        <v>13.971197258378918</v>
      </c>
      <c r="I13" s="13">
        <f t="shared" si="3"/>
        <v>13.198415393322014</v>
      </c>
      <c r="J13" s="13">
        <f t="shared" si="3"/>
        <v>13.500971514808525</v>
      </c>
      <c r="K13" s="13">
        <f t="shared" si="3"/>
        <v>13.074064641891464</v>
      </c>
      <c r="L13" s="13">
        <f t="shared" si="3"/>
        <v>12.706843156843158</v>
      </c>
      <c r="M13" s="13">
        <f t="shared" si="3"/>
        <v>11.693720412141465</v>
      </c>
      <c r="N13" s="13">
        <f t="shared" si="3"/>
        <v>11.128227378482048</v>
      </c>
      <c r="O13" s="13">
        <f t="shared" si="3"/>
        <v>10.438934753550544</v>
      </c>
      <c r="P13" s="13">
        <f t="shared" si="3"/>
        <v>9.5650097465886947</v>
      </c>
      <c r="Q13" s="13">
        <f t="shared" si="3"/>
        <v>5.3690687291705963</v>
      </c>
      <c r="R13" s="13">
        <f t="shared" si="3"/>
        <v>5.0421555681317987</v>
      </c>
      <c r="S13" s="13">
        <f t="shared" si="3"/>
        <v>11.752023869637844</v>
      </c>
      <c r="T13" s="14"/>
    </row>
    <row r="14" spans="1:20" x14ac:dyDescent="0.25">
      <c r="A14" s="1"/>
      <c r="B14" s="15" t="s">
        <v>36</v>
      </c>
      <c r="C14" s="13">
        <f t="shared" ref="C14:S14" si="4">MIN(C5:C11)</f>
        <v>15.804090423190591</v>
      </c>
      <c r="D14" s="13">
        <f t="shared" si="4"/>
        <v>14.185134349651007</v>
      </c>
      <c r="E14" s="13">
        <f t="shared" si="4"/>
        <v>13.934081619820159</v>
      </c>
      <c r="F14" s="13">
        <f t="shared" si="4"/>
        <v>13.480799220272905</v>
      </c>
      <c r="G14" s="13">
        <f t="shared" si="4"/>
        <v>11.733509400741998</v>
      </c>
      <c r="H14" s="13">
        <f t="shared" si="4"/>
        <v>12.650600515625982</v>
      </c>
      <c r="I14" s="13">
        <f t="shared" si="4"/>
        <v>11.588445576306356</v>
      </c>
      <c r="J14" s="13">
        <f t="shared" si="4"/>
        <v>12.078529444130037</v>
      </c>
      <c r="K14" s="13">
        <f t="shared" si="4"/>
        <v>12.159004590328866</v>
      </c>
      <c r="L14" s="13">
        <f t="shared" si="4"/>
        <v>11.423859473859473</v>
      </c>
      <c r="M14" s="13">
        <f t="shared" si="4"/>
        <v>11.08137566137566</v>
      </c>
      <c r="N14" s="13">
        <f t="shared" si="4"/>
        <v>8.915214110545179</v>
      </c>
      <c r="O14" s="13">
        <f t="shared" si="4"/>
        <v>8.2911168198273462</v>
      </c>
      <c r="P14" s="13">
        <f t="shared" si="4"/>
        <v>8.0424301494476946</v>
      </c>
      <c r="Q14" s="13">
        <f t="shared" si="4"/>
        <v>4.582311513550902</v>
      </c>
      <c r="R14" s="13">
        <f t="shared" si="4"/>
        <v>4.0927497956360437</v>
      </c>
      <c r="S14" s="13">
        <f t="shared" si="4"/>
        <v>11.221356140316916</v>
      </c>
      <c r="T14" s="14"/>
    </row>
    <row r="15" spans="1:20" ht="15.75" x14ac:dyDescent="0.3">
      <c r="A15" s="1"/>
      <c r="B15" s="1" t="s">
        <v>37</v>
      </c>
      <c r="C15" s="14">
        <v>1.36</v>
      </c>
      <c r="D15" s="10">
        <v>0.83</v>
      </c>
      <c r="E15" s="14">
        <v>0.91</v>
      </c>
      <c r="F15" s="14">
        <v>0.44</v>
      </c>
      <c r="G15" s="14">
        <v>0.63</v>
      </c>
      <c r="H15" s="14">
        <v>1.05</v>
      </c>
      <c r="I15" s="14">
        <v>0.93</v>
      </c>
      <c r="J15" s="14">
        <v>1.06</v>
      </c>
      <c r="K15" s="14">
        <v>0.63</v>
      </c>
      <c r="L15" s="10">
        <v>1.17</v>
      </c>
      <c r="M15" s="14">
        <v>1.1399999999999999</v>
      </c>
      <c r="N15" s="10">
        <v>0.95</v>
      </c>
      <c r="O15" s="14">
        <v>1.1000000000000001</v>
      </c>
      <c r="P15" s="14">
        <v>1.02</v>
      </c>
      <c r="Q15" s="14">
        <v>0.84</v>
      </c>
      <c r="R15" s="14">
        <v>1</v>
      </c>
      <c r="S15" s="14"/>
      <c r="T15" s="14"/>
    </row>
    <row r="16" spans="1:20" x14ac:dyDescent="0.25">
      <c r="A16" s="1"/>
      <c r="B16" s="1" t="s">
        <v>38</v>
      </c>
      <c r="C16" s="14">
        <v>5.56</v>
      </c>
      <c r="D16" s="10">
        <v>3.81</v>
      </c>
      <c r="E16" s="14">
        <v>4.22</v>
      </c>
      <c r="F16" s="14">
        <v>2.14</v>
      </c>
      <c r="G16" s="14">
        <v>3.35</v>
      </c>
      <c r="H16" s="14">
        <v>5.33</v>
      </c>
      <c r="I16" s="14">
        <v>5.0199999999999996</v>
      </c>
      <c r="J16" s="14">
        <v>5.53</v>
      </c>
      <c r="K16" s="14">
        <v>3.34</v>
      </c>
      <c r="L16" s="10">
        <v>6.51</v>
      </c>
      <c r="M16" s="14">
        <v>6.77</v>
      </c>
      <c r="N16" s="10">
        <v>6.58</v>
      </c>
      <c r="O16" s="14">
        <v>7.84</v>
      </c>
      <c r="P16" s="14">
        <v>7.83</v>
      </c>
      <c r="Q16" s="14">
        <v>11.34</v>
      </c>
      <c r="R16" s="14">
        <v>14.62</v>
      </c>
      <c r="S16" s="14"/>
      <c r="T16" s="14"/>
    </row>
    <row r="17" spans="1:1" x14ac:dyDescent="0.25">
      <c r="A17" t="s">
        <v>110</v>
      </c>
    </row>
  </sheetData>
  <sheetProtection algorithmName="SHA-512" hashValue="DawwneIGRJDMk5joyJzNbkd3KeNhKOPmM+zVlKhAPyopIMepbnUB1WATc47kOYZr/3Sjeh5uRB82pbC8wVq0Hg==" saltValue="PxM0w9bQ4WhuXkZgX3PADg==" spinCount="100000" sheet="1" objects="1" scenarios="1"/>
  <mergeCells count="4">
    <mergeCell ref="A1:I1"/>
    <mergeCell ref="J1:T1"/>
    <mergeCell ref="A2:T2"/>
    <mergeCell ref="A3:T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39997558519241921"/>
  </sheetPr>
  <dimension ref="A1:T17"/>
  <sheetViews>
    <sheetView zoomScale="75" zoomScaleNormal="75" workbookViewId="0">
      <selection activeCell="A17" sqref="A17"/>
    </sheetView>
  </sheetViews>
  <sheetFormatPr defaultRowHeight="15" x14ac:dyDescent="0.25"/>
  <cols>
    <col min="2" max="2" width="10.140625" customWidth="1"/>
  </cols>
  <sheetData>
    <row r="1" spans="1:20" x14ac:dyDescent="0.25">
      <c r="A1" s="62" t="s">
        <v>0</v>
      </c>
      <c r="B1" s="63"/>
      <c r="C1" s="63"/>
      <c r="D1" s="63"/>
      <c r="E1" s="63"/>
      <c r="F1" s="63"/>
      <c r="G1" s="63"/>
      <c r="H1" s="63"/>
      <c r="I1" s="64"/>
      <c r="J1" s="62" t="s">
        <v>1</v>
      </c>
      <c r="K1" s="63"/>
      <c r="L1" s="63"/>
      <c r="M1" s="63"/>
      <c r="N1" s="63"/>
      <c r="O1" s="63"/>
      <c r="P1" s="63"/>
      <c r="Q1" s="63"/>
      <c r="R1" s="63"/>
      <c r="S1" s="63"/>
      <c r="T1" s="64"/>
    </row>
    <row r="2" spans="1:20" x14ac:dyDescent="0.25">
      <c r="A2" s="74" t="s">
        <v>49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6"/>
    </row>
    <row r="3" spans="1:20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96" x14ac:dyDescent="0.25">
      <c r="A4" s="1"/>
      <c r="B4" s="2" t="s">
        <v>4</v>
      </c>
      <c r="C4" s="3" t="s">
        <v>5</v>
      </c>
      <c r="D4" s="4" t="s">
        <v>6</v>
      </c>
      <c r="E4" s="5" t="s">
        <v>7</v>
      </c>
      <c r="F4" s="3" t="s">
        <v>8</v>
      </c>
      <c r="G4" s="6" t="s">
        <v>9</v>
      </c>
      <c r="H4" s="3" t="s">
        <v>10</v>
      </c>
      <c r="I4" s="6" t="s">
        <v>40</v>
      </c>
      <c r="J4" s="6" t="s">
        <v>12</v>
      </c>
      <c r="K4" s="3" t="s">
        <v>13</v>
      </c>
      <c r="L4" s="7" t="s">
        <v>14</v>
      </c>
      <c r="M4" s="5" t="s">
        <v>15</v>
      </c>
      <c r="N4" s="7" t="s">
        <v>16</v>
      </c>
      <c r="O4" s="3" t="s">
        <v>17</v>
      </c>
      <c r="P4" s="3" t="s">
        <v>41</v>
      </c>
      <c r="Q4" s="3" t="s">
        <v>18</v>
      </c>
      <c r="R4" s="8" t="s">
        <v>19</v>
      </c>
      <c r="S4" s="9" t="s">
        <v>20</v>
      </c>
      <c r="T4" s="9" t="s">
        <v>21</v>
      </c>
    </row>
    <row r="5" spans="1:20" x14ac:dyDescent="0.25">
      <c r="A5" s="10">
        <v>1</v>
      </c>
      <c r="B5" s="1" t="s">
        <v>34</v>
      </c>
      <c r="C5" s="11">
        <v>24.049999999999997</v>
      </c>
      <c r="D5" s="12">
        <v>16.950000000000003</v>
      </c>
      <c r="E5" s="11">
        <v>18.149999999999999</v>
      </c>
      <c r="F5" s="11">
        <v>20.299999999999997</v>
      </c>
      <c r="G5" s="11">
        <v>22</v>
      </c>
      <c r="H5" s="11">
        <v>17.075000000000003</v>
      </c>
      <c r="I5" s="11">
        <v>22.324999999999999</v>
      </c>
      <c r="J5" s="11">
        <v>21.425000000000001</v>
      </c>
      <c r="K5" s="11">
        <v>21.074999999999999</v>
      </c>
      <c r="L5" s="11">
        <v>19.274999999999999</v>
      </c>
      <c r="M5" s="11">
        <v>21.049999999999997</v>
      </c>
      <c r="N5" s="11">
        <v>12.95</v>
      </c>
      <c r="O5" s="11">
        <v>24.007500000000004</v>
      </c>
      <c r="P5" s="11">
        <v>13.149999999999999</v>
      </c>
      <c r="Q5" s="11">
        <v>17.625</v>
      </c>
      <c r="R5" s="11">
        <v>18.5</v>
      </c>
      <c r="S5" s="13">
        <f>AVERAGE(C5:R5)</f>
        <v>19.369218749999998</v>
      </c>
      <c r="T5" s="14">
        <f t="shared" ref="T5:T12" si="0">+(S5-$S$12)</f>
        <v>-0.71937499999999943</v>
      </c>
    </row>
    <row r="6" spans="1:20" x14ac:dyDescent="0.25">
      <c r="A6" s="10">
        <v>2</v>
      </c>
      <c r="B6" s="1" t="s">
        <v>42</v>
      </c>
      <c r="C6" s="11">
        <v>23.25</v>
      </c>
      <c r="D6" s="12">
        <v>18.299999999999997</v>
      </c>
      <c r="E6" s="11">
        <v>18.275000000000002</v>
      </c>
      <c r="F6" s="11">
        <v>21.599999999999998</v>
      </c>
      <c r="G6" s="11">
        <v>23.024999999999999</v>
      </c>
      <c r="H6" s="11">
        <v>17.325000000000003</v>
      </c>
      <c r="I6" s="11">
        <v>22.8</v>
      </c>
      <c r="J6" s="11">
        <v>22.549999999999997</v>
      </c>
      <c r="K6" s="11">
        <v>22.049999999999997</v>
      </c>
      <c r="L6" s="11">
        <v>18.950000000000003</v>
      </c>
      <c r="M6" s="11">
        <v>20.05</v>
      </c>
      <c r="N6" s="11">
        <v>13.65</v>
      </c>
      <c r="O6" s="11">
        <v>23.407499999999999</v>
      </c>
      <c r="P6" s="11">
        <v>13.2</v>
      </c>
      <c r="Q6" s="11">
        <v>17.25</v>
      </c>
      <c r="R6" s="11">
        <v>18.574999999999999</v>
      </c>
      <c r="S6" s="13">
        <f t="shared" ref="S6:S11" si="1">AVERAGE(C6:R6)</f>
        <v>19.64109375</v>
      </c>
      <c r="T6" s="14">
        <f t="shared" si="0"/>
        <v>-0.44749999999999801</v>
      </c>
    </row>
    <row r="7" spans="1:20" x14ac:dyDescent="0.25">
      <c r="A7" s="10">
        <v>3</v>
      </c>
      <c r="B7" s="1" t="s">
        <v>43</v>
      </c>
      <c r="C7" s="11">
        <v>25.075000000000003</v>
      </c>
      <c r="D7" s="12">
        <v>19.175000000000001</v>
      </c>
      <c r="E7" s="11">
        <v>19.200000000000003</v>
      </c>
      <c r="F7" s="11">
        <v>22.5</v>
      </c>
      <c r="G7" s="11">
        <v>22.424999999999997</v>
      </c>
      <c r="H7" s="11">
        <v>18.099999999999998</v>
      </c>
      <c r="I7" s="11">
        <v>22.85</v>
      </c>
      <c r="J7" s="11">
        <v>22.9</v>
      </c>
      <c r="K7" s="11">
        <v>22.175000000000001</v>
      </c>
      <c r="L7" s="11">
        <v>21.25</v>
      </c>
      <c r="M7" s="11">
        <v>21.175000000000001</v>
      </c>
      <c r="N7" s="11">
        <v>13.824999999999999</v>
      </c>
      <c r="O7" s="11">
        <v>24.23</v>
      </c>
      <c r="P7" s="11">
        <v>13.949999999999996</v>
      </c>
      <c r="Q7" s="11">
        <v>17.274999999999999</v>
      </c>
      <c r="R7" s="11">
        <v>20.25</v>
      </c>
      <c r="S7" s="13">
        <f t="shared" si="1"/>
        <v>20.397187499999998</v>
      </c>
      <c r="T7" s="14">
        <f t="shared" si="0"/>
        <v>0.30859375</v>
      </c>
    </row>
    <row r="8" spans="1:20" x14ac:dyDescent="0.25">
      <c r="A8" s="10">
        <v>4</v>
      </c>
      <c r="B8" s="1" t="s">
        <v>44</v>
      </c>
      <c r="C8" s="11">
        <v>24.575000000000003</v>
      </c>
      <c r="D8" s="12">
        <v>18.200000000000003</v>
      </c>
      <c r="E8" s="11">
        <v>18.475000000000001</v>
      </c>
      <c r="F8" s="11">
        <v>23.35</v>
      </c>
      <c r="G8" s="11">
        <v>22.424999999999997</v>
      </c>
      <c r="H8" s="11">
        <v>16.575000000000003</v>
      </c>
      <c r="I8" s="11">
        <v>22.075000000000003</v>
      </c>
      <c r="J8" s="11">
        <v>22.55</v>
      </c>
      <c r="K8" s="11">
        <v>21.724999999999998</v>
      </c>
      <c r="L8" s="11">
        <v>19.074999999999999</v>
      </c>
      <c r="M8" s="11">
        <v>20.675000000000001</v>
      </c>
      <c r="N8" s="11">
        <v>12.524999999999999</v>
      </c>
      <c r="O8" s="11">
        <v>22.877499999999998</v>
      </c>
      <c r="P8" s="11">
        <v>13.600000000000001</v>
      </c>
      <c r="Q8" s="11">
        <v>17.350000000000001</v>
      </c>
      <c r="R8" s="11">
        <v>20.274999999999999</v>
      </c>
      <c r="S8" s="13">
        <f t="shared" si="1"/>
        <v>19.770468750000003</v>
      </c>
      <c r="T8" s="14">
        <f t="shared" si="0"/>
        <v>-0.31812499999999488</v>
      </c>
    </row>
    <row r="9" spans="1:20" x14ac:dyDescent="0.25">
      <c r="A9" s="10">
        <v>5</v>
      </c>
      <c r="B9" s="1" t="s">
        <v>45</v>
      </c>
      <c r="C9" s="11">
        <v>23.675000000000001</v>
      </c>
      <c r="D9" s="12">
        <v>18.7</v>
      </c>
      <c r="E9" s="11">
        <v>18.350000000000001</v>
      </c>
      <c r="F9" s="11">
        <v>21.75</v>
      </c>
      <c r="G9" s="11">
        <v>22.024999999999999</v>
      </c>
      <c r="H9" s="11">
        <v>17.75</v>
      </c>
      <c r="I9" s="11">
        <v>22.425000000000001</v>
      </c>
      <c r="J9" s="11">
        <v>22.35</v>
      </c>
      <c r="K9" s="11">
        <v>21.349999999999998</v>
      </c>
      <c r="L9" s="11">
        <v>20.575000000000003</v>
      </c>
      <c r="M9" s="11">
        <v>20.925000000000001</v>
      </c>
      <c r="N9" s="11">
        <v>13.049999999999999</v>
      </c>
      <c r="O9" s="11">
        <v>24.385000000000002</v>
      </c>
      <c r="P9" s="11">
        <v>13.149999999999999</v>
      </c>
      <c r="Q9" s="11">
        <v>17.674999999999997</v>
      </c>
      <c r="R9" s="11">
        <v>19.049999999999997</v>
      </c>
      <c r="S9" s="13">
        <f t="shared" si="1"/>
        <v>19.8240625</v>
      </c>
      <c r="T9" s="14">
        <f t="shared" si="0"/>
        <v>-0.26453124999999744</v>
      </c>
    </row>
    <row r="10" spans="1:20" x14ac:dyDescent="0.25">
      <c r="A10" s="10">
        <v>6</v>
      </c>
      <c r="B10" s="1" t="s">
        <v>46</v>
      </c>
      <c r="C10" s="11">
        <v>25.325000000000003</v>
      </c>
      <c r="D10" s="12">
        <v>19.8</v>
      </c>
      <c r="E10" s="11">
        <v>18.875</v>
      </c>
      <c r="F10" s="11">
        <v>23.349999999999998</v>
      </c>
      <c r="G10" s="11">
        <v>22.75</v>
      </c>
      <c r="H10" s="11">
        <v>18.125</v>
      </c>
      <c r="I10" s="11">
        <v>22.875</v>
      </c>
      <c r="J10" s="11">
        <v>23.325000000000003</v>
      </c>
      <c r="K10" s="11">
        <v>22.450000000000003</v>
      </c>
      <c r="L10" s="11">
        <v>21.25</v>
      </c>
      <c r="M10" s="11">
        <v>21.625</v>
      </c>
      <c r="N10" s="11">
        <v>13.950000000000001</v>
      </c>
      <c r="O10" s="11">
        <v>23.977499999999999</v>
      </c>
      <c r="P10" s="11">
        <v>13.549999999999997</v>
      </c>
      <c r="Q10" s="11">
        <v>18.075000000000003</v>
      </c>
      <c r="R10" s="11">
        <v>21.475000000000001</v>
      </c>
      <c r="S10" s="13">
        <f t="shared" si="1"/>
        <v>20.673593750000002</v>
      </c>
      <c r="T10" s="14">
        <f t="shared" si="0"/>
        <v>0.58500000000000441</v>
      </c>
    </row>
    <row r="11" spans="1:20" x14ac:dyDescent="0.25">
      <c r="A11" s="10">
        <v>7</v>
      </c>
      <c r="B11" s="1" t="s">
        <v>47</v>
      </c>
      <c r="C11" s="11">
        <v>25.875</v>
      </c>
      <c r="D11" s="12">
        <v>18.675000000000001</v>
      </c>
      <c r="E11" s="11">
        <v>19.150000000000002</v>
      </c>
      <c r="F11" s="11">
        <v>23.3</v>
      </c>
      <c r="G11" s="11">
        <v>23.225000000000001</v>
      </c>
      <c r="H11" s="11">
        <v>18.5</v>
      </c>
      <c r="I11" s="11">
        <v>23.625</v>
      </c>
      <c r="J11" s="11">
        <v>23.8</v>
      </c>
      <c r="K11" s="11">
        <v>22.549999999999997</v>
      </c>
      <c r="L11" s="11">
        <v>21.274999999999999</v>
      </c>
      <c r="M11" s="11">
        <v>22.125</v>
      </c>
      <c r="N11" s="11">
        <v>13.55</v>
      </c>
      <c r="O11" s="11">
        <v>25.037499999999998</v>
      </c>
      <c r="P11" s="11">
        <v>13.749999999999996</v>
      </c>
      <c r="Q11" s="11">
        <v>17.399999999999999</v>
      </c>
      <c r="R11" s="11">
        <v>23.275000000000002</v>
      </c>
      <c r="S11" s="13">
        <f t="shared" si="1"/>
        <v>20.944531249999997</v>
      </c>
      <c r="T11" s="14">
        <f t="shared" si="0"/>
        <v>0.85593749999999957</v>
      </c>
    </row>
    <row r="12" spans="1:20" x14ac:dyDescent="0.25">
      <c r="A12" s="1"/>
      <c r="B12" s="15" t="s">
        <v>20</v>
      </c>
      <c r="C12" s="13">
        <f t="shared" ref="C12:S12" si="2">AVERAGE(C5:C11)</f>
        <v>24.546428571428571</v>
      </c>
      <c r="D12" s="13">
        <f t="shared" si="2"/>
        <v>18.542857142857144</v>
      </c>
      <c r="E12" s="13">
        <f t="shared" si="2"/>
        <v>18.639285714285712</v>
      </c>
      <c r="F12" s="13">
        <f t="shared" si="2"/>
        <v>22.307142857142857</v>
      </c>
      <c r="G12" s="13">
        <f t="shared" si="2"/>
        <v>22.553571428571423</v>
      </c>
      <c r="H12" s="13">
        <f t="shared" si="2"/>
        <v>17.635714285714286</v>
      </c>
      <c r="I12" s="13">
        <f t="shared" si="2"/>
        <v>22.710714285714285</v>
      </c>
      <c r="J12" s="13">
        <f t="shared" si="2"/>
        <v>22.700000000000006</v>
      </c>
      <c r="K12" s="13">
        <f t="shared" si="2"/>
        <v>21.910714285714285</v>
      </c>
      <c r="L12" s="13">
        <f t="shared" si="2"/>
        <v>20.235714285714288</v>
      </c>
      <c r="M12" s="13">
        <f t="shared" si="2"/>
        <v>21.089285714285715</v>
      </c>
      <c r="N12" s="13">
        <f t="shared" si="2"/>
        <v>13.357142857142858</v>
      </c>
      <c r="O12" s="13">
        <f t="shared" si="2"/>
        <v>23.988928571428573</v>
      </c>
      <c r="P12" s="13">
        <f t="shared" si="2"/>
        <v>13.478571428571428</v>
      </c>
      <c r="Q12" s="13">
        <f t="shared" si="2"/>
        <v>17.521428571428572</v>
      </c>
      <c r="R12" s="13">
        <f t="shared" si="2"/>
        <v>20.2</v>
      </c>
      <c r="S12" s="13">
        <f t="shared" si="2"/>
        <v>20.088593749999998</v>
      </c>
      <c r="T12" s="14">
        <f t="shared" si="0"/>
        <v>0</v>
      </c>
    </row>
    <row r="13" spans="1:20" x14ac:dyDescent="0.25">
      <c r="A13" s="1"/>
      <c r="B13" s="15" t="s">
        <v>35</v>
      </c>
      <c r="C13" s="13">
        <f t="shared" ref="C13:S13" si="3">MAX(C5:C11)</f>
        <v>25.875</v>
      </c>
      <c r="D13" s="13">
        <f t="shared" si="3"/>
        <v>19.8</v>
      </c>
      <c r="E13" s="13">
        <f t="shared" si="3"/>
        <v>19.200000000000003</v>
      </c>
      <c r="F13" s="13">
        <f t="shared" si="3"/>
        <v>23.35</v>
      </c>
      <c r="G13" s="13">
        <f t="shared" si="3"/>
        <v>23.225000000000001</v>
      </c>
      <c r="H13" s="13">
        <f t="shared" si="3"/>
        <v>18.5</v>
      </c>
      <c r="I13" s="13">
        <f t="shared" si="3"/>
        <v>23.625</v>
      </c>
      <c r="J13" s="13">
        <f t="shared" si="3"/>
        <v>23.8</v>
      </c>
      <c r="K13" s="13">
        <f t="shared" si="3"/>
        <v>22.549999999999997</v>
      </c>
      <c r="L13" s="13">
        <f t="shared" si="3"/>
        <v>21.274999999999999</v>
      </c>
      <c r="M13" s="13">
        <f t="shared" si="3"/>
        <v>22.125</v>
      </c>
      <c r="N13" s="13">
        <f t="shared" si="3"/>
        <v>13.950000000000001</v>
      </c>
      <c r="O13" s="13">
        <f t="shared" si="3"/>
        <v>25.037499999999998</v>
      </c>
      <c r="P13" s="13">
        <f t="shared" si="3"/>
        <v>13.949999999999996</v>
      </c>
      <c r="Q13" s="13">
        <f t="shared" si="3"/>
        <v>18.075000000000003</v>
      </c>
      <c r="R13" s="13">
        <f t="shared" si="3"/>
        <v>23.275000000000002</v>
      </c>
      <c r="S13" s="13">
        <f t="shared" si="3"/>
        <v>20.944531249999997</v>
      </c>
      <c r="T13" s="14"/>
    </row>
    <row r="14" spans="1:20" x14ac:dyDescent="0.25">
      <c r="A14" s="1"/>
      <c r="B14" s="15" t="s">
        <v>36</v>
      </c>
      <c r="C14" s="13">
        <f t="shared" ref="C14:S14" si="4">MIN(C5:C11)</f>
        <v>23.25</v>
      </c>
      <c r="D14" s="13">
        <f t="shared" si="4"/>
        <v>16.950000000000003</v>
      </c>
      <c r="E14" s="13">
        <f t="shared" si="4"/>
        <v>18.149999999999999</v>
      </c>
      <c r="F14" s="13">
        <f t="shared" si="4"/>
        <v>20.299999999999997</v>
      </c>
      <c r="G14" s="13">
        <f t="shared" si="4"/>
        <v>22</v>
      </c>
      <c r="H14" s="13">
        <f t="shared" si="4"/>
        <v>16.575000000000003</v>
      </c>
      <c r="I14" s="13">
        <f t="shared" si="4"/>
        <v>22.075000000000003</v>
      </c>
      <c r="J14" s="13">
        <f t="shared" si="4"/>
        <v>21.425000000000001</v>
      </c>
      <c r="K14" s="13">
        <f t="shared" si="4"/>
        <v>21.074999999999999</v>
      </c>
      <c r="L14" s="13">
        <f t="shared" si="4"/>
        <v>18.950000000000003</v>
      </c>
      <c r="M14" s="13">
        <f t="shared" si="4"/>
        <v>20.05</v>
      </c>
      <c r="N14" s="13">
        <f t="shared" si="4"/>
        <v>12.524999999999999</v>
      </c>
      <c r="O14" s="13">
        <f t="shared" si="4"/>
        <v>22.877499999999998</v>
      </c>
      <c r="P14" s="13">
        <f t="shared" si="4"/>
        <v>13.149999999999999</v>
      </c>
      <c r="Q14" s="13">
        <f t="shared" si="4"/>
        <v>17.25</v>
      </c>
      <c r="R14" s="13">
        <f t="shared" si="4"/>
        <v>18.5</v>
      </c>
      <c r="S14" s="13">
        <f t="shared" si="4"/>
        <v>19.369218749999998</v>
      </c>
      <c r="T14" s="14"/>
    </row>
    <row r="15" spans="1:20" ht="15.75" x14ac:dyDescent="0.3">
      <c r="A15" s="1"/>
      <c r="B15" s="1" t="s">
        <v>37</v>
      </c>
      <c r="C15" s="14">
        <v>0.97</v>
      </c>
      <c r="D15" s="10">
        <v>1.42</v>
      </c>
      <c r="E15" s="14">
        <v>1.76</v>
      </c>
      <c r="F15" s="14">
        <v>0.81</v>
      </c>
      <c r="G15" s="14">
        <v>0.75</v>
      </c>
      <c r="H15" s="14">
        <v>1.1000000000000001</v>
      </c>
      <c r="I15" s="14">
        <v>0.98</v>
      </c>
      <c r="J15" s="14">
        <v>0.69</v>
      </c>
      <c r="K15" s="14">
        <v>0.76</v>
      </c>
      <c r="L15" s="10">
        <v>1.21</v>
      </c>
      <c r="M15" s="14">
        <v>1.67</v>
      </c>
      <c r="N15" s="10">
        <v>0.95</v>
      </c>
      <c r="O15" s="14">
        <v>1.75</v>
      </c>
      <c r="P15" s="14">
        <v>0.55000000000000004</v>
      </c>
      <c r="Q15" s="14">
        <v>1.01</v>
      </c>
      <c r="R15" s="14">
        <v>2.0099999999999998</v>
      </c>
      <c r="S15" s="14"/>
      <c r="T15" s="14"/>
    </row>
    <row r="16" spans="1:20" x14ac:dyDescent="0.25">
      <c r="A16" s="1"/>
      <c r="B16" s="1" t="s">
        <v>38</v>
      </c>
      <c r="C16" s="14">
        <v>2.65</v>
      </c>
      <c r="D16" s="14">
        <v>5.14</v>
      </c>
      <c r="E16" s="14">
        <v>6.36</v>
      </c>
      <c r="F16" s="14">
        <v>2.44</v>
      </c>
      <c r="G16" s="14">
        <v>2.2400000000000002</v>
      </c>
      <c r="H16" s="14">
        <v>4.18</v>
      </c>
      <c r="I16" s="14">
        <v>2.91</v>
      </c>
      <c r="J16" s="14">
        <v>2.04</v>
      </c>
      <c r="K16" s="14">
        <v>2.35</v>
      </c>
      <c r="L16" s="10">
        <v>4.0199999999999996</v>
      </c>
      <c r="M16" s="14">
        <v>5.33</v>
      </c>
      <c r="N16" s="10">
        <v>4.7699999999999996</v>
      </c>
      <c r="O16" s="14">
        <v>4.91</v>
      </c>
      <c r="P16" s="14">
        <v>2.75</v>
      </c>
      <c r="Q16" s="14">
        <v>3.89</v>
      </c>
      <c r="R16" s="14">
        <v>6.71</v>
      </c>
      <c r="S16" s="14"/>
      <c r="T16" s="14"/>
    </row>
    <row r="17" spans="1:1" x14ac:dyDescent="0.25">
      <c r="A17" t="s">
        <v>111</v>
      </c>
    </row>
  </sheetData>
  <sheetProtection algorithmName="SHA-512" hashValue="SJxjX6pmp/UE3TWi5weSmVOvttyTNYVzPvuMLkYK54WO2D9dvI7oWE/kiPfgZTXZnaMtEV7Mi+NoEhFtBKASpg==" saltValue="HuBpwerD53Mm+k7pDO9FyA==" spinCount="100000" sheet="1" objects="1" scenarios="1"/>
  <mergeCells count="4">
    <mergeCell ref="A1:I1"/>
    <mergeCell ref="J1:T1"/>
    <mergeCell ref="A2:T2"/>
    <mergeCell ref="A3:T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R17"/>
  <sheetViews>
    <sheetView zoomScale="75" zoomScaleNormal="75" workbookViewId="0">
      <selection activeCell="A17" sqref="A17"/>
    </sheetView>
  </sheetViews>
  <sheetFormatPr defaultRowHeight="15" x14ac:dyDescent="0.25"/>
  <cols>
    <col min="2" max="2" width="10.140625" customWidth="1"/>
    <col min="4" max="4" width="11" bestFit="1" customWidth="1"/>
    <col min="5" max="5" width="11" customWidth="1"/>
  </cols>
  <sheetData>
    <row r="1" spans="1:18" x14ac:dyDescent="0.25">
      <c r="A1" s="62" t="s">
        <v>0</v>
      </c>
      <c r="B1" s="63"/>
      <c r="C1" s="63"/>
      <c r="D1" s="63"/>
      <c r="E1" s="63"/>
      <c r="F1" s="63"/>
      <c r="G1" s="63"/>
      <c r="H1" s="63"/>
      <c r="I1" s="64"/>
      <c r="J1" s="62" t="s">
        <v>1</v>
      </c>
      <c r="K1" s="63"/>
      <c r="L1" s="63"/>
      <c r="M1" s="63"/>
      <c r="N1" s="63"/>
      <c r="O1" s="63"/>
      <c r="P1" s="63"/>
      <c r="Q1" s="63"/>
      <c r="R1" s="64"/>
    </row>
    <row r="2" spans="1:18" x14ac:dyDescent="0.25">
      <c r="A2" s="70" t="s">
        <v>54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2"/>
    </row>
    <row r="3" spans="1:18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96" x14ac:dyDescent="0.25">
      <c r="A4" s="1"/>
      <c r="B4" s="2" t="s">
        <v>4</v>
      </c>
      <c r="C4" s="3" t="s">
        <v>5</v>
      </c>
      <c r="D4" s="16" t="s">
        <v>84</v>
      </c>
      <c r="E4" s="16" t="s">
        <v>7</v>
      </c>
      <c r="F4" s="3" t="s">
        <v>8</v>
      </c>
      <c r="G4" s="6" t="s">
        <v>9</v>
      </c>
      <c r="H4" s="3" t="s">
        <v>10</v>
      </c>
      <c r="I4" s="6" t="s">
        <v>40</v>
      </c>
      <c r="J4" s="6" t="s">
        <v>12</v>
      </c>
      <c r="K4" s="3" t="s">
        <v>13</v>
      </c>
      <c r="L4" s="5" t="s">
        <v>15</v>
      </c>
      <c r="M4" s="5" t="s">
        <v>16</v>
      </c>
      <c r="N4" s="5" t="s">
        <v>41</v>
      </c>
      <c r="O4" s="3" t="s">
        <v>18</v>
      </c>
      <c r="P4" s="8" t="s">
        <v>19</v>
      </c>
      <c r="Q4" s="9" t="s">
        <v>20</v>
      </c>
      <c r="R4" s="9" t="s">
        <v>21</v>
      </c>
    </row>
    <row r="5" spans="1:18" x14ac:dyDescent="0.25">
      <c r="A5" s="10">
        <v>1</v>
      </c>
      <c r="B5" s="1" t="s">
        <v>34</v>
      </c>
      <c r="C5" s="11">
        <v>0</v>
      </c>
      <c r="D5" s="12">
        <v>0</v>
      </c>
      <c r="E5" s="12">
        <v>0</v>
      </c>
      <c r="F5" s="11">
        <v>2.5</v>
      </c>
      <c r="G5" s="11">
        <v>1.7176150121065377</v>
      </c>
      <c r="H5" s="11">
        <v>7.9449195215076358</v>
      </c>
      <c r="I5" s="11">
        <v>0.4098360655737705</v>
      </c>
      <c r="J5" s="11">
        <v>1.3555194805194803</v>
      </c>
      <c r="K5" s="11">
        <v>0.76923076923076927</v>
      </c>
      <c r="L5" s="11">
        <v>0</v>
      </c>
      <c r="M5" s="11">
        <v>0</v>
      </c>
      <c r="N5" s="11">
        <v>0</v>
      </c>
      <c r="O5" s="11">
        <v>5</v>
      </c>
      <c r="P5" s="11">
        <v>0</v>
      </c>
      <c r="Q5" s="13">
        <f t="shared" ref="Q5:Q11" si="0">AVERAGE(C5:P5)</f>
        <v>1.4069372034955854</v>
      </c>
      <c r="R5" s="14">
        <f t="shared" ref="R5:R11" si="1">+(Q5-$Q$12)</f>
        <v>0.12490986768429235</v>
      </c>
    </row>
    <row r="6" spans="1:18" x14ac:dyDescent="0.25">
      <c r="A6" s="10">
        <v>2</v>
      </c>
      <c r="B6" s="1" t="s">
        <v>42</v>
      </c>
      <c r="C6" s="11">
        <v>1.3515981735159817</v>
      </c>
      <c r="D6" s="12">
        <v>0</v>
      </c>
      <c r="E6" s="12">
        <v>0</v>
      </c>
      <c r="F6" s="11">
        <v>6.5277777777777777</v>
      </c>
      <c r="G6" s="11">
        <v>0.3968253968253968</v>
      </c>
      <c r="H6" s="11">
        <v>4.2258522727272734</v>
      </c>
      <c r="I6" s="11">
        <v>0.81967213114754101</v>
      </c>
      <c r="J6" s="11">
        <v>0.84039548022598876</v>
      </c>
      <c r="K6" s="11">
        <v>0.390625</v>
      </c>
      <c r="L6" s="11">
        <v>0</v>
      </c>
      <c r="M6" s="11">
        <v>0</v>
      </c>
      <c r="N6" s="11">
        <v>0</v>
      </c>
      <c r="O6" s="11">
        <v>11.521937403993856</v>
      </c>
      <c r="P6" s="11">
        <v>0</v>
      </c>
      <c r="Q6" s="13">
        <f t="shared" si="0"/>
        <v>1.8624774025867012</v>
      </c>
      <c r="R6" s="14">
        <f t="shared" si="1"/>
        <v>0.58045006677540822</v>
      </c>
    </row>
    <row r="7" spans="1:18" x14ac:dyDescent="0.25">
      <c r="A7" s="10">
        <v>3</v>
      </c>
      <c r="B7" s="1" t="s">
        <v>43</v>
      </c>
      <c r="C7" s="11">
        <v>0</v>
      </c>
      <c r="D7" s="12">
        <v>0</v>
      </c>
      <c r="E7" s="12">
        <v>0</v>
      </c>
      <c r="F7" s="11">
        <v>2.0833333333333335</v>
      </c>
      <c r="G7" s="11">
        <v>0.3968253968253968</v>
      </c>
      <c r="H7" s="11">
        <v>2.3693331757847886</v>
      </c>
      <c r="I7" s="11">
        <v>0</v>
      </c>
      <c r="J7" s="11">
        <v>1.9719169719169718</v>
      </c>
      <c r="K7" s="11">
        <v>0.40322580645161288</v>
      </c>
      <c r="L7" s="11">
        <v>0.4098360655737705</v>
      </c>
      <c r="M7" s="11">
        <v>0</v>
      </c>
      <c r="N7" s="11">
        <v>0</v>
      </c>
      <c r="O7" s="11">
        <v>4.3859649122807012</v>
      </c>
      <c r="P7" s="11">
        <v>0.78125</v>
      </c>
      <c r="Q7" s="13">
        <f t="shared" si="0"/>
        <v>0.91440611872618405</v>
      </c>
      <c r="R7" s="14">
        <f t="shared" si="1"/>
        <v>-0.36762121708510898</v>
      </c>
    </row>
    <row r="8" spans="1:18" x14ac:dyDescent="0.25">
      <c r="A8" s="10">
        <v>4</v>
      </c>
      <c r="B8" s="1" t="s">
        <v>44</v>
      </c>
      <c r="C8" s="11">
        <v>0.98684210526315785</v>
      </c>
      <c r="D8" s="12">
        <v>0</v>
      </c>
      <c r="E8" s="12">
        <v>0</v>
      </c>
      <c r="F8" s="11">
        <v>7.5</v>
      </c>
      <c r="G8" s="11">
        <v>1.7414550728402274</v>
      </c>
      <c r="H8" s="11">
        <v>7.8785012801406236</v>
      </c>
      <c r="I8" s="11">
        <v>1.3016917293233083</v>
      </c>
      <c r="J8" s="11">
        <v>2.5446921414192012</v>
      </c>
      <c r="K8" s="11">
        <v>0</v>
      </c>
      <c r="L8" s="11">
        <v>0.8004610655737705</v>
      </c>
      <c r="M8" s="11">
        <v>0</v>
      </c>
      <c r="N8" s="11">
        <v>0</v>
      </c>
      <c r="O8" s="11">
        <v>0</v>
      </c>
      <c r="P8" s="11">
        <v>0</v>
      </c>
      <c r="Q8" s="13">
        <f t="shared" si="0"/>
        <v>1.625260242468592</v>
      </c>
      <c r="R8" s="14">
        <f t="shared" si="1"/>
        <v>0.343232906657299</v>
      </c>
    </row>
    <row r="9" spans="1:18" x14ac:dyDescent="0.25">
      <c r="A9" s="10">
        <v>5</v>
      </c>
      <c r="B9" s="1" t="s">
        <v>45</v>
      </c>
      <c r="C9" s="11">
        <v>0</v>
      </c>
      <c r="D9" s="12">
        <v>2.2727272727272729</v>
      </c>
      <c r="E9" s="12">
        <v>0</v>
      </c>
      <c r="F9" s="11">
        <v>5.833333333333333</v>
      </c>
      <c r="G9" s="11">
        <v>0.46296296296296291</v>
      </c>
      <c r="H9" s="11">
        <v>2.0075757575757578</v>
      </c>
      <c r="I9" s="11">
        <v>1.1842757936507935</v>
      </c>
      <c r="J9" s="11">
        <v>1.1598557692307692</v>
      </c>
      <c r="K9" s="11">
        <v>0</v>
      </c>
      <c r="L9" s="11">
        <v>0</v>
      </c>
      <c r="M9" s="11">
        <v>0</v>
      </c>
      <c r="N9" s="11">
        <v>0</v>
      </c>
      <c r="O9" s="11">
        <v>3.1746031746031744</v>
      </c>
      <c r="P9" s="11">
        <v>0</v>
      </c>
      <c r="Q9" s="13">
        <f t="shared" si="0"/>
        <v>1.1496667188631473</v>
      </c>
      <c r="R9" s="14">
        <f t="shared" si="1"/>
        <v>-0.13236061694814572</v>
      </c>
    </row>
    <row r="10" spans="1:18" x14ac:dyDescent="0.25">
      <c r="A10" s="10">
        <v>6</v>
      </c>
      <c r="B10" s="1" t="s">
        <v>46</v>
      </c>
      <c r="C10" s="11">
        <v>0.76923076923076927</v>
      </c>
      <c r="D10" s="12">
        <v>0.390625</v>
      </c>
      <c r="E10" s="12">
        <v>0</v>
      </c>
      <c r="F10" s="11">
        <v>2.916666666666667</v>
      </c>
      <c r="G10" s="11">
        <v>0.42372881355932202</v>
      </c>
      <c r="H10" s="11">
        <v>2.778578434316139</v>
      </c>
      <c r="I10" s="11">
        <v>0</v>
      </c>
      <c r="J10" s="11">
        <v>1.7341494036409288</v>
      </c>
      <c r="K10" s="11">
        <v>0.38461538461538464</v>
      </c>
      <c r="L10" s="11">
        <v>1.264367816091954</v>
      </c>
      <c r="M10" s="11">
        <v>0</v>
      </c>
      <c r="N10" s="11">
        <v>0</v>
      </c>
      <c r="O10" s="11">
        <v>3.967642526964561</v>
      </c>
      <c r="P10" s="11">
        <v>2.459016393442623</v>
      </c>
      <c r="Q10" s="13">
        <f t="shared" si="0"/>
        <v>1.2206158006091676</v>
      </c>
      <c r="R10" s="14">
        <f t="shared" si="1"/>
        <v>-6.1411535202125389E-2</v>
      </c>
    </row>
    <row r="11" spans="1:18" x14ac:dyDescent="0.25">
      <c r="A11" s="10">
        <v>7</v>
      </c>
      <c r="B11" s="1" t="s">
        <v>47</v>
      </c>
      <c r="C11" s="11">
        <v>0</v>
      </c>
      <c r="D11" s="12">
        <v>0</v>
      </c>
      <c r="E11" s="12">
        <v>0</v>
      </c>
      <c r="F11" s="11">
        <v>0</v>
      </c>
      <c r="G11" s="11">
        <v>0.4464285714285714</v>
      </c>
      <c r="H11" s="11">
        <v>4.4361134194555669</v>
      </c>
      <c r="I11" s="11">
        <v>1.2584889643463497</v>
      </c>
      <c r="J11" s="11">
        <v>0.41666666666666669</v>
      </c>
      <c r="K11" s="11">
        <v>0</v>
      </c>
      <c r="L11" s="11">
        <v>0.40322580645161288</v>
      </c>
      <c r="M11" s="11">
        <v>0</v>
      </c>
      <c r="N11" s="11">
        <v>0</v>
      </c>
      <c r="O11" s="11">
        <v>4.1666666666666661</v>
      </c>
      <c r="P11" s="11">
        <v>0</v>
      </c>
      <c r="Q11" s="13">
        <f t="shared" si="0"/>
        <v>0.79482786392967386</v>
      </c>
      <c r="R11" s="14">
        <f t="shared" si="1"/>
        <v>-0.48719947188161916</v>
      </c>
    </row>
    <row r="12" spans="1:18" x14ac:dyDescent="0.25">
      <c r="A12" s="1"/>
      <c r="B12" s="15" t="s">
        <v>20</v>
      </c>
      <c r="C12" s="13">
        <f t="shared" ref="C12:R12" si="2">AVERAGE(C5:C11)</f>
        <v>0.44395300685855837</v>
      </c>
      <c r="D12" s="13">
        <f t="shared" si="2"/>
        <v>0.38047889610389612</v>
      </c>
      <c r="E12" s="13">
        <f t="shared" si="2"/>
        <v>0</v>
      </c>
      <c r="F12" s="13">
        <f t="shared" si="2"/>
        <v>3.9087301587301591</v>
      </c>
      <c r="G12" s="13">
        <f t="shared" si="2"/>
        <v>0.79797731807834504</v>
      </c>
      <c r="H12" s="13">
        <f t="shared" si="2"/>
        <v>4.5201248373582548</v>
      </c>
      <c r="I12" s="13">
        <f t="shared" si="2"/>
        <v>0.71056638343453749</v>
      </c>
      <c r="J12" s="13">
        <f t="shared" si="2"/>
        <v>1.4318851305171436</v>
      </c>
      <c r="K12" s="13">
        <f t="shared" si="2"/>
        <v>0.27824242289968099</v>
      </c>
      <c r="L12" s="13">
        <f t="shared" si="2"/>
        <v>0.41112725052730115</v>
      </c>
      <c r="M12" s="13">
        <f t="shared" si="2"/>
        <v>0</v>
      </c>
      <c r="N12" s="13">
        <f t="shared" si="2"/>
        <v>0</v>
      </c>
      <c r="O12" s="13">
        <f t="shared" si="2"/>
        <v>4.6024020977869942</v>
      </c>
      <c r="P12" s="13">
        <f t="shared" si="2"/>
        <v>0.46289519906323184</v>
      </c>
      <c r="Q12" s="13">
        <f t="shared" si="2"/>
        <v>1.282027335811293</v>
      </c>
      <c r="R12" s="13">
        <f t="shared" si="2"/>
        <v>0</v>
      </c>
    </row>
    <row r="13" spans="1:18" x14ac:dyDescent="0.25">
      <c r="A13" s="1"/>
      <c r="B13" s="15" t="s">
        <v>35</v>
      </c>
      <c r="C13" s="13">
        <f t="shared" ref="C13:Q13" si="3">MAX(C5:C11)</f>
        <v>1.3515981735159817</v>
      </c>
      <c r="D13" s="13">
        <f t="shared" si="3"/>
        <v>2.2727272727272729</v>
      </c>
      <c r="E13" s="13">
        <f t="shared" si="3"/>
        <v>0</v>
      </c>
      <c r="F13" s="13">
        <f t="shared" si="3"/>
        <v>7.5</v>
      </c>
      <c r="G13" s="13">
        <f t="shared" si="3"/>
        <v>1.7414550728402274</v>
      </c>
      <c r="H13" s="13">
        <f t="shared" si="3"/>
        <v>7.9449195215076358</v>
      </c>
      <c r="I13" s="13">
        <f t="shared" si="3"/>
        <v>1.3016917293233083</v>
      </c>
      <c r="J13" s="13">
        <f t="shared" si="3"/>
        <v>2.5446921414192012</v>
      </c>
      <c r="K13" s="13">
        <f t="shared" si="3"/>
        <v>0.76923076923076927</v>
      </c>
      <c r="L13" s="13">
        <f t="shared" si="3"/>
        <v>1.264367816091954</v>
      </c>
      <c r="M13" s="13">
        <f t="shared" si="3"/>
        <v>0</v>
      </c>
      <c r="N13" s="13">
        <f t="shared" si="3"/>
        <v>0</v>
      </c>
      <c r="O13" s="13">
        <f t="shared" si="3"/>
        <v>11.521937403993856</v>
      </c>
      <c r="P13" s="13">
        <f t="shared" si="3"/>
        <v>2.459016393442623</v>
      </c>
      <c r="Q13" s="13">
        <f t="shared" si="3"/>
        <v>1.8624774025867012</v>
      </c>
      <c r="R13" s="14"/>
    </row>
    <row r="14" spans="1:18" x14ac:dyDescent="0.25">
      <c r="A14" s="1"/>
      <c r="B14" s="15" t="s">
        <v>36</v>
      </c>
      <c r="C14" s="13">
        <f t="shared" ref="C14:Q14" si="4">MIN(C5:C11)</f>
        <v>0</v>
      </c>
      <c r="D14" s="13">
        <f t="shared" si="4"/>
        <v>0</v>
      </c>
      <c r="E14" s="13">
        <f t="shared" si="4"/>
        <v>0</v>
      </c>
      <c r="F14" s="13">
        <f t="shared" si="4"/>
        <v>0</v>
      </c>
      <c r="G14" s="13">
        <f t="shared" si="4"/>
        <v>0.3968253968253968</v>
      </c>
      <c r="H14" s="13">
        <f t="shared" si="4"/>
        <v>2.0075757575757578</v>
      </c>
      <c r="I14" s="13">
        <f t="shared" si="4"/>
        <v>0</v>
      </c>
      <c r="J14" s="13">
        <f t="shared" si="4"/>
        <v>0.41666666666666669</v>
      </c>
      <c r="K14" s="13">
        <f t="shared" si="4"/>
        <v>0</v>
      </c>
      <c r="L14" s="13">
        <f t="shared" si="4"/>
        <v>0</v>
      </c>
      <c r="M14" s="13">
        <f t="shared" si="4"/>
        <v>0</v>
      </c>
      <c r="N14" s="13">
        <f t="shared" si="4"/>
        <v>0</v>
      </c>
      <c r="O14" s="13">
        <f t="shared" si="4"/>
        <v>0</v>
      </c>
      <c r="P14" s="13">
        <f t="shared" si="4"/>
        <v>0</v>
      </c>
      <c r="Q14" s="13">
        <f t="shared" si="4"/>
        <v>0.79482786392967386</v>
      </c>
      <c r="R14" s="14"/>
    </row>
    <row r="15" spans="1:18" ht="15.75" x14ac:dyDescent="0.3">
      <c r="A15" s="1"/>
      <c r="B15" s="1" t="s">
        <v>37</v>
      </c>
      <c r="C15" s="14">
        <v>1.45</v>
      </c>
      <c r="D15" s="10">
        <v>2.61</v>
      </c>
      <c r="E15" s="14">
        <v>0</v>
      </c>
      <c r="F15" s="14" t="s">
        <v>87</v>
      </c>
      <c r="G15" s="14">
        <v>1.96</v>
      </c>
      <c r="H15" s="14" t="s">
        <v>87</v>
      </c>
      <c r="I15" s="14">
        <v>1.26</v>
      </c>
      <c r="J15" s="14" t="s">
        <v>87</v>
      </c>
      <c r="K15" s="14">
        <v>1.1200000000000001</v>
      </c>
      <c r="L15" s="14">
        <v>1.23</v>
      </c>
      <c r="M15" s="14">
        <v>0</v>
      </c>
      <c r="N15" s="14">
        <v>0</v>
      </c>
      <c r="O15" s="14" t="s">
        <v>87</v>
      </c>
      <c r="P15" s="14" t="s">
        <v>87</v>
      </c>
      <c r="Q15" s="14"/>
      <c r="R15" s="14"/>
    </row>
    <row r="16" spans="1:18" x14ac:dyDescent="0.25">
      <c r="A16" s="1"/>
      <c r="B16" s="1" t="s">
        <v>38</v>
      </c>
      <c r="C16" s="14">
        <v>219.72</v>
      </c>
      <c r="D16" s="10">
        <v>462.39</v>
      </c>
      <c r="E16" s="14">
        <v>0</v>
      </c>
      <c r="F16" s="14">
        <v>59.5</v>
      </c>
      <c r="G16" s="14">
        <v>165.13</v>
      </c>
      <c r="H16" s="14">
        <v>94.35</v>
      </c>
      <c r="I16" s="14">
        <v>119.47</v>
      </c>
      <c r="J16" s="14">
        <v>128.22999999999999</v>
      </c>
      <c r="K16" s="14">
        <v>271.85000000000002</v>
      </c>
      <c r="L16" s="14">
        <v>201.61</v>
      </c>
      <c r="M16" s="14">
        <v>0</v>
      </c>
      <c r="N16" s="14">
        <v>0</v>
      </c>
      <c r="O16" s="14">
        <v>172.21</v>
      </c>
      <c r="P16" s="14">
        <v>400.57</v>
      </c>
      <c r="Q16" s="14"/>
      <c r="R16" s="14"/>
    </row>
    <row r="17" spans="1:1" x14ac:dyDescent="0.25">
      <c r="A17" t="s">
        <v>112</v>
      </c>
    </row>
  </sheetData>
  <sheetProtection algorithmName="SHA-512" hashValue="bIjWGuraZxTu2tyIteydeHotUjbotIekuoqVPjmUsEkESxGCkNWwBIBkFFv43yMq9lgPQKteB1mdBKbcyn3LFQ==" saltValue="1kT1BTJWoQ6BR5Qq3pqcbw==" spinCount="100000" sheet="1" objects="1" scenarios="1"/>
  <mergeCells count="4">
    <mergeCell ref="A1:I1"/>
    <mergeCell ref="J1:R1"/>
    <mergeCell ref="A2:R2"/>
    <mergeCell ref="A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Koraiak, összevont</vt:lpstr>
      <vt:lpstr>Koraiak, termés</vt:lpstr>
      <vt:lpstr>Koraiak, H2O</vt:lpstr>
      <vt:lpstr>Koraiak, törés</vt:lpstr>
      <vt:lpstr>Koraiak, dőlés</vt:lpstr>
      <vt:lpstr>Középérésű, összevont</vt:lpstr>
      <vt:lpstr>Középérésű, termés</vt:lpstr>
      <vt:lpstr>Középérésű, H2O</vt:lpstr>
      <vt:lpstr>Középérésű, letört</vt:lpstr>
      <vt:lpstr>Középérésű, megdőlt</vt:lpstr>
      <vt:lpstr>Későiek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Szieberth Dénes</cp:lastModifiedBy>
  <dcterms:created xsi:type="dcterms:W3CDTF">2017-11-16T21:32:45Z</dcterms:created>
  <dcterms:modified xsi:type="dcterms:W3CDTF">2017-12-04T19:25:50Z</dcterms:modified>
</cp:coreProperties>
</file>