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bed2132da9f1d29/1A_Kukklub_Dolgoz/Kukklub_2014_0301/Tevékenység/Honlap/www/Felrakásra/Cikkek06/dsd/Cikk_2026/"/>
    </mc:Choice>
  </mc:AlternateContent>
  <xr:revisionPtr revIDLastSave="29" documentId="8_{C79FD211-DCA5-4B59-8DB0-7C667F388EF3}" xr6:coauthVersionLast="47" xr6:coauthVersionMax="47" xr10:uidLastSave="{C782AF76-F9CC-490A-AB54-C488E6A165AC}"/>
  <workbookProtection workbookAlgorithmName="SHA-512" workbookHashValue="8Dz5nn+VWqhK9HpIfMG2fjt2RNGr/R4py6BqaiYjYrey/GtJX1nxC3P2b1aGOk7EAiwwBnIxvM6HiI0tqxDDAw==" workbookSaltValue="h0PlCPeREfBpVvCcV/OZOA==" workbookSpinCount="100000" lockStructure="1"/>
  <bookViews>
    <workbookView xWindow="-108" yWindow="-108" windowWidth="23256" windowHeight="12456" activeTab="1" xr2:uid="{53B14FC9-B0DE-417A-951C-EFD2CB85598D}"/>
  </bookViews>
  <sheets>
    <sheet name="Info" sheetId="3" r:id="rId1"/>
    <sheet name="Tervező" sheetId="1" r:id="rId2"/>
    <sheet name="Munka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2" i="1"/>
  <c r="B7" i="1"/>
  <c r="D7" i="1" s="1"/>
  <c r="B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tc={C00B90AD-6A97-4471-8B2C-97441BACB5C5}</author>
    <author>tc={5414960F-831D-49D5-980E-CDD773F37970}</author>
    <author>tc={68DD9689-FB9A-4F9F-B231-50EAAD6E8711}</author>
    <author>tc={6F76DB17-F0E3-4B4D-9B63-CD516F7457AB}</author>
    <author>tc={3745EDE1-7FF5-446F-BC40-98A2D42093FD}</author>
    <author>tc={E24B0437-0087-4E54-BDFD-EA7697F892AA}</author>
    <author>tc={D7B9681D-8346-47AE-8040-BF502F8640CE}</author>
    <author>tc={2B84E318-AB4C-46A1-BF5D-8565F2758CD4}</author>
    <author>tc={05AC4259-A973-4323-8CAE-4F2947F057E4}</author>
    <author>tc={03375B50-1526-4EEF-A108-5C67B5922C8E}</author>
    <author>tc={4877438F-6822-4EEF-81FE-D74F41CFF541}</author>
    <author>tc={A74066DE-C978-4F67-852B-24ADC3B59C0A}</author>
  </authors>
  <commentList>
    <comment ref="B1" authorId="0" shapeId="0" xr:uid="{C00B90AD-6A97-4471-8B2C-97441BACB5C5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Ezeket írhatod!</t>
      </text>
    </comment>
    <comment ref="A2" authorId="1" shapeId="0" xr:uid="{5414960F-831D-49D5-980E-CDD773F37970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Zónára is tervezhetsz, de akkor minden értéket oda kell megadni! Itt kapod meg a választ arra, hogy mi lehet a következménye a tőszámváltoztatásnak - feltéve, hogy ismered az adott hibrid reakcióját!</t>
      </text>
    </comment>
    <comment ref="D2" authorId="2" shapeId="0" xr:uid="{68DD9689-FB9A-4F9F-B231-50EAAD6E8711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&lt;7, &lt;8,&lt;9,&lt;11, &lt;13, &lt;15, &gt;=15</t>
      </text>
    </comment>
    <comment ref="A3" authorId="3" shapeId="0" xr:uid="{6F76DB17-F0E3-4B4D-9B63-CD516F7457AB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Összes ráfordítás (közvetlen+általános)</t>
      </text>
    </comment>
    <comment ref="D3" authorId="4" shapeId="0" xr:uid="{3745EDE1-7FF5-446F-BC40-98A2D42093FD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&lt;299, &lt;400, &lt;500, &lt;600, &gt;=600</t>
      </text>
    </comment>
    <comment ref="A4" authorId="5" shapeId="0" xr:uid="{E24B0437-0087-4E54-BDFD-EA7697F892AA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Zsák Ft/zsák db</t>
      </text>
    </comment>
    <comment ref="D4" authorId="6" shapeId="0" xr:uid="{D7B9681D-8346-47AE-8040-BF502F8640CE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&lt;04, &lt;06, &lt;0,8, &lt;1, &lt;1,3, &gt;=1,3</t>
      </text>
    </comment>
    <comment ref="A5" authorId="7" shapeId="0" xr:uid="{2B84E318-AB4C-46A1-BF5D-8565F2758CD4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Zónánként is kalkuláld! Gondold át a veszteségeket (kelés, drótféreg, mocskospajor, fritlégy, meddő tő), abból indulj ki, hogy hány csövet szeretnél betakarítani!</t>
      </text>
    </comment>
    <comment ref="D7" authorId="8" shapeId="0" xr:uid="{05AC4259-A973-4323-8CAE-4F2947F057E4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&lt;-200, (erős veszteség;……, &gt;300, (Jól jövedelmező)</t>
      </text>
    </comment>
    <comment ref="A9" authorId="9" shapeId="0" xr:uid="{03375B50-1526-4EEF-A108-5C67B5922C8E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Ha ezt eldöntötted, láthatod, hogy melyek azok a tényezők, amelyekkel legkönnyebben és legbiztonságosabban befolyásolod. A vetőmagon kívüli ráfordításokat a "gazdaságosság …" táblázat segítségével számolhatod! (Kattints a cellára!)</t>
      </text>
    </comment>
    <comment ref="B9" authorId="10" shapeId="0" xr:uid="{4877438F-6822-4EEF-81FE-D74F41CFF541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1000 Ft</t>
      </text>
    </comment>
    <comment ref="A10" authorId="11" shapeId="0" xr:uid="{A74066DE-C978-4F67-852B-24ADC3B59C0A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%-os hatás az elvárt eredményre</t>
      </text>
    </comment>
  </commentList>
</comments>
</file>

<file path=xl/sharedStrings.xml><?xml version="1.0" encoding="utf-8"?>
<sst xmlns="http://schemas.openxmlformats.org/spreadsheetml/2006/main" count="27" uniqueCount="27">
  <si>
    <t>vetőmag Ft/mag</t>
  </si>
  <si>
    <t>mag/ha 1000</t>
  </si>
  <si>
    <t>Ráfordítás 1000Ft/ha</t>
  </si>
  <si>
    <t>értékesítési ár 1000 Ft/t</t>
  </si>
  <si>
    <t>Termés</t>
  </si>
  <si>
    <t>Termés t/ha</t>
  </si>
  <si>
    <t>Megnevezés</t>
  </si>
  <si>
    <t>Választójel</t>
  </si>
  <si>
    <t>Megjegyzés</t>
  </si>
  <si>
    <t>Mennyiségek</t>
  </si>
  <si>
    <t>Jelenlegi beállítás hatása %</t>
  </si>
  <si>
    <t>Vetőmagon kívüli ráfordítás 1000 Ft/ha</t>
  </si>
  <si>
    <t>Terv 1000 mag/ha</t>
  </si>
  <si>
    <t>Vetőmag ár Ft/db</t>
  </si>
  <si>
    <t>Értékesítési ár, 1000 Ft/t</t>
  </si>
  <si>
    <t>Eredmény 1000 Ft/ha</t>
  </si>
  <si>
    <t>Ajánlott cikkek</t>
  </si>
  <si>
    <t>Eredményelvárás 1000 Ft/ha</t>
  </si>
  <si>
    <t>A vetés célja</t>
  </si>
  <si>
    <t>Kukoricavetés változó tőszámmal</t>
  </si>
  <si>
    <t>Termőtő és csősúly alapú tervezési modell</t>
  </si>
  <si>
    <t>Amíg nem jött le a vetőgép a tábláról</t>
  </si>
  <si>
    <t>A kukoricavetés tervezése</t>
  </si>
  <si>
    <t>A változtatott tőszámról</t>
  </si>
  <si>
    <t>A vetőmagról</t>
  </si>
  <si>
    <t>Csíráztatási próba</t>
  </si>
  <si>
    <t>A vetés elenőrzése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</si>
</sst>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 ;[Red]\-0.00\ "/>
    <numFmt numFmtId="166" formatCode="0.0_ ;[Red]\-0.0\ "/>
  </numFmts>
  <fonts count="8" x14ac:knownFonts="1">
    <font>
      <sz val="12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u/>
      <sz val="12"/>
      <color theme="10"/>
      <name val="Aptos Narrow"/>
      <family val="2"/>
      <charset val="238"/>
      <scheme val="minor"/>
    </font>
    <font>
      <b/>
      <u/>
      <sz val="16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4" fillId="0" borderId="0" xfId="1" applyFont="1" applyProtection="1"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166" fontId="2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Protection="1"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3" fillId="0" borderId="0" xfId="1" applyProtection="1">
      <protection hidden="1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5" fillId="0" borderId="0" xfId="0" applyFont="1" applyAlignment="1" applyProtection="1">
      <alignment horizontal="center" vertical="center" wrapText="1"/>
      <protection locked="0" hidden="1"/>
    </xf>
    <xf numFmtId="0" fontId="7" fillId="0" borderId="0" xfId="0" applyFont="1" applyAlignment="1" applyProtection="1">
      <alignment horizontal="center" vertical="center" wrapText="1"/>
      <protection locked="0" hidden="1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3" fillId="0" borderId="0" xfId="1" applyProtection="1">
      <protection locked="0" hidden="1"/>
    </xf>
    <xf numFmtId="165" fontId="6" fillId="0" borderId="0" xfId="0" applyNumberFormat="1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</cellXfs>
  <cellStyles count="2">
    <cellStyle name="Hivatkozás" xfId="1" builtinId="8"/>
    <cellStyle name="Normá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167640</xdr:colOff>
      <xdr:row>2</xdr:row>
      <xdr:rowOff>83820</xdr:rowOff>
    </xdr:from>
    <xdr:ext cx="7828874" cy="2597121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F119814E-9D07-FD28-56D1-5277C591E52B}"/>
            </a:ext>
          </a:extLst>
        </xdr:cNvPr>
        <xdr:cNvSpPr txBox="1"/>
      </xdr:nvSpPr>
      <xdr:spPr>
        <a:xfrm>
          <a:off x="1508760" y="480060"/>
          <a:ext cx="7828874" cy="25971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hu-HU" sz="2000" b="1">
              <a:solidFill>
                <a:schemeClr val="tx2"/>
              </a:solidFill>
            </a:rPr>
            <a:t>-  Ez a táblázat csak egy útmutató, közelítő értékekkel</a:t>
          </a:r>
          <a:r>
            <a:rPr lang="hu-HU" sz="2000" b="1" baseline="0">
              <a:solidFill>
                <a:schemeClr val="tx2"/>
              </a:solidFill>
            </a:rPr>
            <a:t> dolgozik!</a:t>
          </a:r>
          <a:endParaRPr lang="hu-HU" sz="2000" b="1">
            <a:solidFill>
              <a:schemeClr val="tx2"/>
            </a:solidFill>
          </a:endParaRPr>
        </a:p>
        <a:p>
          <a:r>
            <a:rPr lang="hu-HU" sz="2000"/>
            <a:t>- A "Tervező"</a:t>
          </a:r>
          <a:r>
            <a:rPr lang="hu-HU" sz="2000" baseline="0"/>
            <a:t> munkalap zöld celláit írd át a saját adataiddal,</a:t>
          </a:r>
          <a:br>
            <a:rPr lang="hu-HU" sz="2000" baseline="0"/>
          </a:br>
          <a:r>
            <a:rPr lang="hu-HU" sz="2000" baseline="0"/>
            <a:t>hogy megkapd az általad tervezett technológia hatását az </a:t>
          </a:r>
          <a:br>
            <a:rPr lang="hu-HU" sz="2000" baseline="0"/>
          </a:br>
          <a:r>
            <a:rPr lang="hu-HU" sz="2000" baseline="0"/>
            <a:t>eredményre. (A Kurzort vidd az adott cellára, s kattins a tőle </a:t>
          </a:r>
          <a:br>
            <a:rPr lang="hu-HU" sz="2000" baseline="0"/>
          </a:br>
          <a:r>
            <a:rPr lang="hu-HU" sz="2000" baseline="0"/>
            <a:t>jobbra megjelenő -  sötétkék mező - választó jelre az érték kiválasztásához!)</a:t>
          </a:r>
        </a:p>
        <a:p>
          <a:r>
            <a:rPr lang="hu-HU" sz="2000" baseline="0"/>
            <a:t>- A háttér-adatok tervezéséhez kattints az "Eredményelvárás" cellára.</a:t>
          </a:r>
        </a:p>
        <a:p>
          <a:r>
            <a:rPr lang="hu-HU" sz="2000" baseline="0"/>
            <a:t>- Olvasd el a megjegyzéseket is!</a:t>
          </a:r>
        </a:p>
        <a:p>
          <a:endParaRPr lang="hu-HU" sz="20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énes Szieberth" id="{1385AB78-E76A-4ABB-9E54-6CA0392D188F}" userId="2bed2132da9f1d29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9455CA-6AD0-4982-AD1F-525D154DCA88}" name="Táblázat2" displayName="Táblázat2" ref="A1:E32" totalsRowShown="0">
  <autoFilter ref="A1:E32" xr:uid="{C79455CA-6AD0-4982-AD1F-525D154DCA88}"/>
  <tableColumns count="5">
    <tableColumn id="1" xr3:uid="{A2432828-2B9B-4590-B6B8-F769CFB4DBD7}" name="Termés"/>
    <tableColumn id="2" xr3:uid="{43D46F50-DC35-44E0-89D6-3D93E84438F0}" name="Ráfordítás 1000Ft/ha"/>
    <tableColumn id="3" xr3:uid="{02898864-CEF3-46C7-AEDB-D37E91C5836F}" name="vetőmag Ft/mag"/>
    <tableColumn id="4" xr3:uid="{CCC821B8-CF70-42C6-A7FE-8BE9701324ED}" name="mag/ha 1000"/>
    <tableColumn id="5" xr3:uid="{9561C9A3-B8DA-4CF6-9ACC-822EA8AEBC7B}" name="értékesítési ár 1000 Ft/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4-03-15T12:37:20.64" personId="{1385AB78-E76A-4ABB-9E54-6CA0392D188F}" id="{C00B90AD-6A97-4471-8B2C-97441BACB5C5}">
    <text>Ezeket írhatod!</text>
  </threadedComment>
  <threadedComment ref="A2" dT="2024-03-14T07:35:17.37" personId="{1385AB78-E76A-4ABB-9E54-6CA0392D188F}" id="{5414960F-831D-49D5-980E-CDD773F37970}">
    <text>Zónára is tervezhetsz, de akkor minden értéket oda kell megadni! Itt kapod meg a választ arra, hogy mi lehet a következménye a tőszámváltoztatásnak - feltéve, hogy ismered az adott hibrid reakcióját!</text>
  </threadedComment>
  <threadedComment ref="D2" dT="2024-03-15T04:31:06.63" personId="{1385AB78-E76A-4ABB-9E54-6CA0392D188F}" id="{68DD9689-FB9A-4F9F-B231-50EAAD6E8711}">
    <text>&lt;7, &lt;8,&lt;9,&lt;11, &lt;13, &lt;15, &gt;=15</text>
  </threadedComment>
  <threadedComment ref="A3" dT="2024-03-14T07:33:09.35" personId="{1385AB78-E76A-4ABB-9E54-6CA0392D188F}" id="{6F76DB17-F0E3-4B4D-9B63-CD516F7457AB}">
    <text>Összes ráfordítás (közvetlen+általános)</text>
  </threadedComment>
  <threadedComment ref="D3" dT="2024-03-15T04:34:14.13" personId="{1385AB78-E76A-4ABB-9E54-6CA0392D188F}" id="{3745EDE1-7FF5-446F-BC40-98A2D42093FD}">
    <text>&lt;299, &lt;400, &lt;500, &lt;600, &gt;=600</text>
  </threadedComment>
  <threadedComment ref="A4" dT="2024-03-14T07:33:50.85" personId="{1385AB78-E76A-4ABB-9E54-6CA0392D188F}" id="{E24B0437-0087-4E54-BDFD-EA7697F892AA}">
    <text>Zsák Ft/zsák db</text>
  </threadedComment>
  <threadedComment ref="D4" dT="2024-03-15T05:12:16.10" personId="{1385AB78-E76A-4ABB-9E54-6CA0392D188F}" id="{D7B9681D-8346-47AE-8040-BF502F8640CE}">
    <text>&lt;04, &lt;06, &lt;0,8, &lt;1, &lt;1,3, &gt;=1,3</text>
  </threadedComment>
  <threadedComment ref="A5" dT="2024-03-14T07:34:43.02" personId="{1385AB78-E76A-4ABB-9E54-6CA0392D188F}" id="{2B84E318-AB4C-46A1-BF5D-8565F2758CD4}">
    <text>Zónánként is kalkuláld! Gondold át a veszteségeket (kelés, drótféreg, mocskospajor, fritlégy, meddő tő), abból indulj ki, hogy hány csövet szeretnél betakarítani!</text>
  </threadedComment>
  <threadedComment ref="D7" dT="2024-03-15T05:13:43.86" personId="{1385AB78-E76A-4ABB-9E54-6CA0392D188F}" id="{05AC4259-A973-4323-8CAE-4F2947F057E4}">
    <text>&lt;-200, (erős veszteség;……, &gt;300, (Jól jövedelmező)</text>
  </threadedComment>
  <threadedComment ref="A9" dT="2024-03-15T04:40:50.28" personId="{1385AB78-E76A-4ABB-9E54-6CA0392D188F}" id="{03375B50-1526-4EEF-A108-5C67B5922C8E}">
    <text>Ha ezt eldöntötted, láthatod, hogy melyek azok a tényezők, amelyekkel legkönnyebben és legbiztonságosabban befolyásolod. A vetőmagon kívüli ráfordításokat a "gazdaságosság …" táblázat segítségével számolhatod! (Kattints a cellára!)</text>
  </threadedComment>
  <threadedComment ref="B9" dT="2026-01-31T08:12:01.58" personId="{1385AB78-E76A-4ABB-9E54-6CA0392D188F}" id="{4877438F-6822-4EEF-81FE-D74F41CFF541}">
    <text>1000 Ft</text>
  </threadedComment>
  <threadedComment ref="A10" dT="2024-03-15T05:48:16.45" personId="{1385AB78-E76A-4ABB-9E54-6CA0392D188F}" id="{A74066DE-C978-4F67-852B-24ADC3B59C0A}">
    <text>%-os hatás az elvárt eredményre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agyarkukoricaklub.hu/data/file/2020/04/03/a-vetomagrol.pdf?show=" TargetMode="External"/><Relationship Id="rId13" Type="http://schemas.microsoft.com/office/2017/10/relationships/threadedComment" Target="../threadedComments/threadedComment1.xml"/><Relationship Id="rId3" Type="http://schemas.openxmlformats.org/officeDocument/2006/relationships/hyperlink" Target="https://www.magyarkukoricaklub.hu/data/file/2020/04/04/kukoricavetes-valtozo-toszammal_.pdf?show=" TargetMode="External"/><Relationship Id="rId7" Type="http://schemas.openxmlformats.org/officeDocument/2006/relationships/hyperlink" Target="https://www.magyarkukoricaklub.hu/data/file/2023/01/20/a-valtoztatott-toszamrol_1.pdf?show=" TargetMode="External"/><Relationship Id="rId12" Type="http://schemas.openxmlformats.org/officeDocument/2006/relationships/comments" Target="../comments1.xml"/><Relationship Id="rId2" Type="http://schemas.openxmlformats.org/officeDocument/2006/relationships/hyperlink" Target="A%20vet&#233;s%20c&#233;lja.pdf" TargetMode="External"/><Relationship Id="rId1" Type="http://schemas.openxmlformats.org/officeDocument/2006/relationships/hyperlink" Target="https://www.magyarkukoricaklub.hu/data/file/2023/11/16/gazdasagossag_2023_terkeppel_-4.xlsx?show=" TargetMode="External"/><Relationship Id="rId6" Type="http://schemas.openxmlformats.org/officeDocument/2006/relationships/hyperlink" Target="https://www.magyarkukoricaklub.hu/data/file/2024/01/06/a-kukoricavetes-tervezese_2024.pdf?show=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magyarkukoricaklub.hu/data/file/2025/04/09/amig-nem-jott-le-a-vetogep-a-tablarol.pdf?show=" TargetMode="External"/><Relationship Id="rId10" Type="http://schemas.openxmlformats.org/officeDocument/2006/relationships/hyperlink" Target="https://www.magyarkukoricaklub.hu/data/file/2020/04/03/a-vetes-ellenorzese.pdf?show=" TargetMode="External"/><Relationship Id="rId4" Type="http://schemas.openxmlformats.org/officeDocument/2006/relationships/hyperlink" Target="https://www.magyarkukoricaklub.hu/data/file/2020/05/06/termoto-es-csosuly-alapu-tervezesi-modell.pdf?show=" TargetMode="External"/><Relationship Id="rId9" Type="http://schemas.openxmlformats.org/officeDocument/2006/relationships/hyperlink" Target="https://www.magyarkukoricaklub.hu/data/file/2020/04/03/csiraztatasi-proba.pdf?show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2FA60-FC7F-4074-8ACB-414678B397DA}">
  <dimension ref="A3:A15"/>
  <sheetViews>
    <sheetView workbookViewId="0">
      <selection activeCell="O6" sqref="O6"/>
    </sheetView>
  </sheetViews>
  <sheetFormatPr defaultRowHeight="15.6" x14ac:dyDescent="0.3"/>
  <sheetData>
    <row r="3" customFormat="1" x14ac:dyDescent="0.3"/>
    <row r="4" customFormat="1" x14ac:dyDescent="0.3"/>
    <row r="5" customFormat="1" x14ac:dyDescent="0.3"/>
    <row r="6" customFormat="1" x14ac:dyDescent="0.3"/>
    <row r="7" customFormat="1" x14ac:dyDescent="0.3"/>
    <row r="8" customFormat="1" x14ac:dyDescent="0.3"/>
    <row r="9" customFormat="1" x14ac:dyDescent="0.3"/>
    <row r="10" customFormat="1" x14ac:dyDescent="0.3"/>
    <row r="11" customFormat="1" x14ac:dyDescent="0.3"/>
    <row r="12" customFormat="1" x14ac:dyDescent="0.3"/>
    <row r="13" customFormat="1" x14ac:dyDescent="0.3"/>
    <row r="14" customFormat="1" x14ac:dyDescent="0.3"/>
    <row r="15" customFormat="1" x14ac:dyDescent="0.3"/>
  </sheetData>
  <sheetProtection algorithmName="SHA-512" hashValue="/JM6o7XKNLaojNj728tFD8yGVmQT6baBGYtBkOGhzTNQytCSLqYyA3K8h9uJ0sVFFoYBzNOP2muSSG048fjGQQ==" saltValue="NhzIrRHGqJCfHyRl6d9jfQ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C1017-BB7C-42CD-B5CB-B4483884BAF3}">
  <dimension ref="A1:M13"/>
  <sheetViews>
    <sheetView tabSelected="1" workbookViewId="0">
      <selection activeCell="B6" sqref="B6"/>
    </sheetView>
  </sheetViews>
  <sheetFormatPr defaultRowHeight="21" x14ac:dyDescent="0.3"/>
  <cols>
    <col min="1" max="1" width="33.09765625" style="6" customWidth="1"/>
    <col min="2" max="2" width="12.5" style="2" customWidth="1"/>
    <col min="3" max="3" width="4.5" style="23" customWidth="1"/>
    <col min="4" max="4" width="22.5" style="9" customWidth="1"/>
    <col min="5" max="5" width="8.796875" style="6"/>
    <col min="6" max="6" width="11" style="6" bestFit="1" customWidth="1"/>
    <col min="7" max="13" width="8.796875" style="12"/>
    <col min="14" max="16384" width="8.796875" style="1"/>
  </cols>
  <sheetData>
    <row r="1" spans="1:7" s="18" customFormat="1" ht="42" x14ac:dyDescent="0.3">
      <c r="A1" s="3" t="s">
        <v>6</v>
      </c>
      <c r="B1" s="16" t="s">
        <v>9</v>
      </c>
      <c r="C1" s="17" t="s">
        <v>7</v>
      </c>
      <c r="D1" s="3" t="s">
        <v>8</v>
      </c>
      <c r="E1" s="14"/>
      <c r="F1" s="14" t="s">
        <v>16</v>
      </c>
    </row>
    <row r="2" spans="1:7" s="12" customFormat="1" x14ac:dyDescent="0.4">
      <c r="A2" s="4" t="s">
        <v>5</v>
      </c>
      <c r="B2" s="13">
        <v>9.5</v>
      </c>
      <c r="C2" s="19"/>
      <c r="D2" s="7" t="str">
        <f>IF(B2&lt;7,"igen gyenge",IF(B2&lt;8,"gyenge",IF(B2&lt;9,"közepes",IF(B2&lt;11,"jó",IF(B2&lt;13,"nagyon jó",IF(B2&lt;15,"nagy",IF(B2&gt;=15,"EXTRA")))))))</f>
        <v>jó</v>
      </c>
      <c r="E2" s="6"/>
      <c r="F2" s="15" t="s">
        <v>18</v>
      </c>
      <c r="G2" s="21"/>
    </row>
    <row r="3" spans="1:7" s="12" customFormat="1" x14ac:dyDescent="0.4">
      <c r="A3" s="4" t="s">
        <v>11</v>
      </c>
      <c r="B3" s="13">
        <v>370</v>
      </c>
      <c r="C3" s="19"/>
      <c r="D3" s="7" t="str">
        <f>IF(B3&lt;300,"alacsony",IF(B3&lt;400,"takarékos",IF(B3&lt;500,"elfogadható",IF(B3&lt;600,"magas",IF(B3&gt;=600,"igen magas")))))</f>
        <v>takarékos</v>
      </c>
      <c r="E3" s="6"/>
      <c r="F3" s="15" t="s">
        <v>19</v>
      </c>
      <c r="G3" s="21"/>
    </row>
    <row r="4" spans="1:7" s="12" customFormat="1" x14ac:dyDescent="0.4">
      <c r="A4" s="4" t="s">
        <v>13</v>
      </c>
      <c r="B4" s="13">
        <v>0.7</v>
      </c>
      <c r="C4" s="19"/>
      <c r="D4" s="7" t="str">
        <f>IF(B4&lt;0.4,"olcsó",IF(B4&lt;0.6,"kedvező",IF(B4&lt;0.8,"átlagos",IF(B4&lt;1,"erős",IF(B4&lt;1.3,"drága",IF(B4&gt;=1.3,"nagyon drága"))))))</f>
        <v>átlagos</v>
      </c>
      <c r="E4" s="6"/>
      <c r="F4" s="15" t="s">
        <v>20</v>
      </c>
      <c r="G4" s="21"/>
    </row>
    <row r="5" spans="1:7" s="12" customFormat="1" x14ac:dyDescent="0.4">
      <c r="A5" s="4" t="s">
        <v>12</v>
      </c>
      <c r="B5" s="13">
        <v>77</v>
      </c>
      <c r="C5" s="19"/>
      <c r="D5" s="7"/>
      <c r="E5" s="6"/>
      <c r="F5" s="15" t="s">
        <v>21</v>
      </c>
      <c r="G5" s="21"/>
    </row>
    <row r="6" spans="1:7" s="12" customFormat="1" x14ac:dyDescent="0.4">
      <c r="A6" s="4" t="s">
        <v>14</v>
      </c>
      <c r="B6" s="13">
        <v>42</v>
      </c>
      <c r="C6" s="19"/>
      <c r="D6" s="7"/>
      <c r="E6" s="6"/>
      <c r="F6" s="15" t="s">
        <v>22</v>
      </c>
      <c r="G6" s="21"/>
    </row>
    <row r="7" spans="1:7" s="12" customFormat="1" x14ac:dyDescent="0.4">
      <c r="A7" s="4" t="s">
        <v>15</v>
      </c>
      <c r="B7" s="22">
        <f>B2*B6-(B3+B4*B5)</f>
        <v>-24.899999999999977</v>
      </c>
      <c r="C7" s="20"/>
      <c r="D7" s="7" t="str">
        <f>IF(B7&lt;-200,"erős veszteség",IF(B7&lt;100,"veszteség",IF(B7&lt;0,"támogatási szint",IF(B7&lt;100,"önfenntartó",IF(B7&lt;200,"eredményes",IF(B7&lt;300,"jövedelmező",IF(B7&gt;300,"jól jövedemező")))))))</f>
        <v>veszteség</v>
      </c>
      <c r="E7" s="6"/>
      <c r="F7" s="15" t="s">
        <v>23</v>
      </c>
      <c r="G7" s="21"/>
    </row>
    <row r="8" spans="1:7" s="6" customFormat="1" x14ac:dyDescent="0.3">
      <c r="B8" s="7"/>
      <c r="C8" s="8"/>
      <c r="D8" s="9"/>
      <c r="F8" s="15" t="s">
        <v>24</v>
      </c>
      <c r="G8" s="15"/>
    </row>
    <row r="9" spans="1:7" x14ac:dyDescent="0.4">
      <c r="A9" s="5" t="s">
        <v>17</v>
      </c>
      <c r="B9" s="2">
        <v>500</v>
      </c>
      <c r="F9" s="15" t="s">
        <v>25</v>
      </c>
      <c r="G9" s="21"/>
    </row>
    <row r="10" spans="1:7" s="6" customFormat="1" x14ac:dyDescent="0.4">
      <c r="A10" s="4" t="s">
        <v>10</v>
      </c>
      <c r="B10" s="10">
        <f>B7/B9*100-100</f>
        <v>-104.97999999999999</v>
      </c>
      <c r="C10" s="8"/>
      <c r="D10" s="9"/>
      <c r="F10" s="15" t="s">
        <v>26</v>
      </c>
    </row>
    <row r="11" spans="1:7" s="6" customFormat="1" x14ac:dyDescent="0.4">
      <c r="A11" s="4"/>
      <c r="B11" s="11"/>
      <c r="C11" s="8"/>
      <c r="D11" s="9"/>
    </row>
    <row r="12" spans="1:7" s="6" customFormat="1" x14ac:dyDescent="0.3">
      <c r="B12" s="7"/>
      <c r="C12" s="8"/>
      <c r="D12" s="9"/>
    </row>
    <row r="13" spans="1:7" s="12" customFormat="1" x14ac:dyDescent="0.3">
      <c r="A13" s="6"/>
      <c r="B13" s="20"/>
      <c r="C13" s="23"/>
      <c r="D13" s="9"/>
      <c r="E13" s="6"/>
      <c r="F13" s="6"/>
    </row>
  </sheetData>
  <sheetProtection algorithmName="SHA-512" hashValue="wkp74o2ocrMeif/ENCX6GWLEv+Zndj/Q3oGh1MWj51s40uRHTdZ63zovy1mOow9HfWiLh8Un8BPMoOUz9rWbsQ==" saltValue="c3doA1XDkcaoCP9yQZ8WiQ==" spinCount="100000" sheet="1" objects="1" scenarios="1"/>
  <conditionalFormatting sqref="B10">
    <cfRule type="cellIs" dxfId="2" priority="1" operator="greaterThan">
      <formula>20</formula>
    </cfRule>
    <cfRule type="cellIs" dxfId="1" priority="2" operator="greaterThan">
      <formula>26.2</formula>
    </cfRule>
    <cfRule type="cellIs" dxfId="0" priority="3" operator="greaterThan">
      <formula>15</formula>
    </cfRule>
  </conditionalFormatting>
  <hyperlinks>
    <hyperlink ref="A9" r:id="rId1" display="Eredményelvárás" xr:uid="{EE062978-CF68-4C01-840D-456D3EC26704}"/>
    <hyperlink ref="F2" r:id="rId2" xr:uid="{55726CB2-E3B2-4914-8F58-6E409F3F7AAB}"/>
    <hyperlink ref="F3" r:id="rId3" xr:uid="{AF9681DC-99ED-4910-B4CF-ED0F99A85F3E}"/>
    <hyperlink ref="F4" r:id="rId4" xr:uid="{FC512E8C-6890-45D2-9DF5-D4A8D3F0FDDB}"/>
    <hyperlink ref="F5" r:id="rId5" xr:uid="{62E97FED-03B9-4BD5-B0E2-973D9FAFE6CB}"/>
    <hyperlink ref="F6" r:id="rId6" xr:uid="{C0571105-5F61-48C5-906A-2E6F85EC6332}"/>
    <hyperlink ref="F7" r:id="rId7" xr:uid="{7A97DC7C-B860-409F-8564-22F2B0FBD63F}"/>
    <hyperlink ref="F8" r:id="rId8" xr:uid="{4676DB85-2CB3-4D7E-AC02-43ED39E56AAD}"/>
    <hyperlink ref="F9" r:id="rId9" xr:uid="{5356BBB7-7543-4466-93B3-2FE49F27E0B8}"/>
    <hyperlink ref="F10" r:id="rId10" xr:uid="{592FE843-779C-42C4-B693-5571804B698B}"/>
  </hyperlinks>
  <pageMargins left="0.7" right="0.7" top="0.75" bottom="0.75" header="0.3" footer="0.3"/>
  <legacyDrawing r:id="rId1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E9F01E9-4585-43D8-9DB0-17D643438DAE}">
          <x14:formula1>
            <xm:f>Munka2!$A$2:$A$24</xm:f>
          </x14:formula1>
          <xm:sqref>B2:C2</xm:sqref>
        </x14:dataValidation>
        <x14:dataValidation type="list" allowBlank="1" showInputMessage="1" showErrorMessage="1" xr:uid="{53B2B7E2-CC0A-4700-AFBB-A7E920A02096}">
          <x14:formula1>
            <xm:f>Munka2!$B$2:$B$17</xm:f>
          </x14:formula1>
          <xm:sqref>B3:C3</xm:sqref>
        </x14:dataValidation>
        <x14:dataValidation type="list" allowBlank="1" showInputMessage="1" showErrorMessage="1" xr:uid="{A290E76C-7210-4968-BCEF-2554FB93F3AB}">
          <x14:formula1>
            <xm:f>Munka2!$C$2:$C$17</xm:f>
          </x14:formula1>
          <xm:sqref>C4</xm:sqref>
        </x14:dataValidation>
        <x14:dataValidation type="list" allowBlank="1" showInputMessage="1" showErrorMessage="1" xr:uid="{7EC02CE2-6581-447A-9432-C376738953E6}">
          <x14:formula1>
            <xm:f>Munka2!$D$2:$D$25</xm:f>
          </x14:formula1>
          <xm:sqref>B5:C5</xm:sqref>
        </x14:dataValidation>
        <x14:dataValidation type="list" allowBlank="1" showInputMessage="1" showErrorMessage="1" xr:uid="{F8EAA820-6FE5-4B80-9E6F-EAB55E612966}">
          <x14:formula1>
            <xm:f>Munka2!$E$2:$E$32</xm:f>
          </x14:formula1>
          <xm:sqref>B6:C6</xm:sqref>
        </x14:dataValidation>
        <x14:dataValidation type="list" allowBlank="1" showInputMessage="1" showErrorMessage="1" xr:uid="{4FF13B27-4EDF-4B2E-A3ED-B91C0719F1CE}">
          <x14:formula1>
            <xm:f>Munka2!$C$2:$C$25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A4A4-717D-47F3-B153-BFA7F3DC7196}">
  <dimension ref="A1:E32"/>
  <sheetViews>
    <sheetView workbookViewId="0">
      <selection activeCell="B2" sqref="B2:B25"/>
    </sheetView>
  </sheetViews>
  <sheetFormatPr defaultRowHeight="15.6" x14ac:dyDescent="0.3"/>
  <cols>
    <col min="2" max="2" width="19.8984375" customWidth="1"/>
    <col min="3" max="3" width="15.796875" customWidth="1"/>
    <col min="4" max="4" width="13.296875" customWidth="1"/>
    <col min="5" max="5" width="22.09765625" customWidth="1"/>
  </cols>
  <sheetData>
    <row r="1" spans="1:5" x14ac:dyDescent="0.3">
      <c r="A1" t="s">
        <v>4</v>
      </c>
      <c r="B1" t="s">
        <v>2</v>
      </c>
      <c r="C1" t="s">
        <v>0</v>
      </c>
      <c r="D1" t="s">
        <v>1</v>
      </c>
      <c r="E1" t="s">
        <v>3</v>
      </c>
    </row>
    <row r="2" spans="1:5" x14ac:dyDescent="0.3">
      <c r="A2">
        <v>5</v>
      </c>
      <c r="B2">
        <v>250</v>
      </c>
      <c r="C2">
        <v>0.3</v>
      </c>
      <c r="D2">
        <v>55</v>
      </c>
      <c r="E2">
        <v>40</v>
      </c>
    </row>
    <row r="3" spans="1:5" x14ac:dyDescent="0.3">
      <c r="A3">
        <v>5.5</v>
      </c>
      <c r="B3">
        <v>270</v>
      </c>
      <c r="C3">
        <v>0.4</v>
      </c>
      <c r="D3">
        <v>57</v>
      </c>
      <c r="E3">
        <v>42</v>
      </c>
    </row>
    <row r="4" spans="1:5" x14ac:dyDescent="0.3">
      <c r="A4">
        <v>6</v>
      </c>
      <c r="B4">
        <v>290</v>
      </c>
      <c r="C4">
        <v>0.5</v>
      </c>
      <c r="D4">
        <v>59</v>
      </c>
      <c r="E4">
        <v>44</v>
      </c>
    </row>
    <row r="5" spans="1:5" x14ac:dyDescent="0.3">
      <c r="A5">
        <v>6.5</v>
      </c>
      <c r="B5">
        <v>310</v>
      </c>
      <c r="C5">
        <v>0.6</v>
      </c>
      <c r="D5">
        <v>61</v>
      </c>
      <c r="E5">
        <v>46</v>
      </c>
    </row>
    <row r="6" spans="1:5" x14ac:dyDescent="0.3">
      <c r="A6">
        <v>7</v>
      </c>
      <c r="B6">
        <v>330</v>
      </c>
      <c r="C6">
        <v>0.7</v>
      </c>
      <c r="D6">
        <v>63</v>
      </c>
      <c r="E6">
        <v>48</v>
      </c>
    </row>
    <row r="7" spans="1:5" x14ac:dyDescent="0.3">
      <c r="A7">
        <v>7.5</v>
      </c>
      <c r="B7">
        <v>350</v>
      </c>
      <c r="C7">
        <v>0.8</v>
      </c>
      <c r="D7">
        <v>65</v>
      </c>
      <c r="E7">
        <v>50</v>
      </c>
    </row>
    <row r="8" spans="1:5" x14ac:dyDescent="0.3">
      <c r="A8">
        <v>8</v>
      </c>
      <c r="B8">
        <v>370</v>
      </c>
      <c r="C8">
        <v>0.9</v>
      </c>
      <c r="D8">
        <v>67</v>
      </c>
      <c r="E8">
        <v>52</v>
      </c>
    </row>
    <row r="9" spans="1:5" x14ac:dyDescent="0.3">
      <c r="A9">
        <v>8.5</v>
      </c>
      <c r="B9">
        <v>390</v>
      </c>
      <c r="C9">
        <v>1</v>
      </c>
      <c r="D9">
        <v>69</v>
      </c>
      <c r="E9">
        <v>54</v>
      </c>
    </row>
    <row r="10" spans="1:5" x14ac:dyDescent="0.3">
      <c r="A10">
        <v>9</v>
      </c>
      <c r="B10">
        <v>410</v>
      </c>
      <c r="C10">
        <v>1.1000000000000001</v>
      </c>
      <c r="D10">
        <v>71</v>
      </c>
      <c r="E10">
        <v>56</v>
      </c>
    </row>
    <row r="11" spans="1:5" x14ac:dyDescent="0.3">
      <c r="A11">
        <v>9.5</v>
      </c>
      <c r="B11">
        <v>430</v>
      </c>
      <c r="C11">
        <v>1.2</v>
      </c>
      <c r="D11">
        <v>73</v>
      </c>
      <c r="E11">
        <v>58</v>
      </c>
    </row>
    <row r="12" spans="1:5" x14ac:dyDescent="0.3">
      <c r="A12">
        <v>10</v>
      </c>
      <c r="B12">
        <v>450</v>
      </c>
      <c r="C12">
        <v>1.3</v>
      </c>
      <c r="D12">
        <v>75</v>
      </c>
      <c r="E12">
        <v>60</v>
      </c>
    </row>
    <row r="13" spans="1:5" x14ac:dyDescent="0.3">
      <c r="A13">
        <v>10.5</v>
      </c>
      <c r="B13">
        <v>470</v>
      </c>
      <c r="C13">
        <v>1.4</v>
      </c>
      <c r="D13">
        <v>77</v>
      </c>
      <c r="E13">
        <v>62</v>
      </c>
    </row>
    <row r="14" spans="1:5" x14ac:dyDescent="0.3">
      <c r="A14">
        <v>11</v>
      </c>
      <c r="B14">
        <v>490</v>
      </c>
      <c r="C14">
        <v>1.5</v>
      </c>
      <c r="D14">
        <v>79</v>
      </c>
      <c r="E14">
        <v>64</v>
      </c>
    </row>
    <row r="15" spans="1:5" x14ac:dyDescent="0.3">
      <c r="A15">
        <v>11.5</v>
      </c>
      <c r="B15">
        <v>510</v>
      </c>
      <c r="C15">
        <v>1.6</v>
      </c>
      <c r="D15">
        <v>81</v>
      </c>
      <c r="E15">
        <v>66</v>
      </c>
    </row>
    <row r="16" spans="1:5" x14ac:dyDescent="0.3">
      <c r="A16">
        <v>12</v>
      </c>
      <c r="B16">
        <v>530</v>
      </c>
      <c r="C16">
        <v>1.7</v>
      </c>
      <c r="D16">
        <v>83</v>
      </c>
      <c r="E16">
        <v>68</v>
      </c>
    </row>
    <row r="17" spans="1:5" x14ac:dyDescent="0.3">
      <c r="A17">
        <v>12.5</v>
      </c>
      <c r="B17">
        <v>550</v>
      </c>
      <c r="C17">
        <v>1.8</v>
      </c>
      <c r="D17">
        <v>85</v>
      </c>
      <c r="E17">
        <v>70</v>
      </c>
    </row>
    <row r="18" spans="1:5" x14ac:dyDescent="0.3">
      <c r="A18">
        <v>13</v>
      </c>
      <c r="B18">
        <v>570</v>
      </c>
      <c r="D18">
        <v>87</v>
      </c>
      <c r="E18">
        <v>72</v>
      </c>
    </row>
    <row r="19" spans="1:5" x14ac:dyDescent="0.3">
      <c r="A19">
        <v>13.5</v>
      </c>
      <c r="B19">
        <v>590</v>
      </c>
      <c r="D19">
        <v>89</v>
      </c>
      <c r="E19">
        <v>74</v>
      </c>
    </row>
    <row r="20" spans="1:5" x14ac:dyDescent="0.3">
      <c r="A20">
        <v>14</v>
      </c>
      <c r="B20">
        <v>610</v>
      </c>
      <c r="D20">
        <v>91</v>
      </c>
      <c r="E20">
        <v>76</v>
      </c>
    </row>
    <row r="21" spans="1:5" x14ac:dyDescent="0.3">
      <c r="A21">
        <v>14.5</v>
      </c>
      <c r="B21">
        <v>630</v>
      </c>
      <c r="D21">
        <v>93</v>
      </c>
      <c r="E21">
        <v>78</v>
      </c>
    </row>
    <row r="22" spans="1:5" x14ac:dyDescent="0.3">
      <c r="A22">
        <v>15</v>
      </c>
      <c r="B22">
        <v>650</v>
      </c>
      <c r="D22">
        <v>95</v>
      </c>
      <c r="E22">
        <v>80</v>
      </c>
    </row>
    <row r="23" spans="1:5" x14ac:dyDescent="0.3">
      <c r="A23">
        <v>15.5</v>
      </c>
      <c r="B23">
        <v>670</v>
      </c>
      <c r="D23">
        <v>97</v>
      </c>
      <c r="E23">
        <v>82</v>
      </c>
    </row>
    <row r="24" spans="1:5" x14ac:dyDescent="0.3">
      <c r="A24">
        <v>16</v>
      </c>
      <c r="B24">
        <v>690</v>
      </c>
      <c r="D24">
        <v>99</v>
      </c>
      <c r="E24">
        <v>84</v>
      </c>
    </row>
    <row r="25" spans="1:5" x14ac:dyDescent="0.3">
      <c r="B25">
        <v>710</v>
      </c>
      <c r="D25">
        <v>101</v>
      </c>
      <c r="E25">
        <v>86</v>
      </c>
    </row>
    <row r="26" spans="1:5" x14ac:dyDescent="0.3">
      <c r="E26">
        <v>88</v>
      </c>
    </row>
    <row r="27" spans="1:5" x14ac:dyDescent="0.3">
      <c r="E27">
        <v>90</v>
      </c>
    </row>
    <row r="28" spans="1:5" x14ac:dyDescent="0.3">
      <c r="E28">
        <v>92</v>
      </c>
    </row>
    <row r="29" spans="1:5" x14ac:dyDescent="0.3">
      <c r="E29">
        <v>94</v>
      </c>
    </row>
    <row r="30" spans="1:5" x14ac:dyDescent="0.3">
      <c r="E30">
        <v>96</v>
      </c>
    </row>
    <row r="31" spans="1:5" x14ac:dyDescent="0.3">
      <c r="E31">
        <v>98</v>
      </c>
    </row>
    <row r="32" spans="1:5" x14ac:dyDescent="0.3">
      <c r="E32">
        <v>100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Info</vt:lpstr>
      <vt:lpstr>Tervező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Szieberth</dc:creator>
  <cp:lastModifiedBy>Dénes Szieberth</cp:lastModifiedBy>
  <dcterms:created xsi:type="dcterms:W3CDTF">2024-03-14T05:33:40Z</dcterms:created>
  <dcterms:modified xsi:type="dcterms:W3CDTF">2026-01-31T13:53:55Z</dcterms:modified>
</cp:coreProperties>
</file>